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12396" windowHeight="9312" activeTab="0"/>
  </bookViews>
  <sheets>
    <sheet name="2023" sheetId="1" r:id="rId1"/>
    <sheet name="2022" sheetId="2" r:id="rId2"/>
    <sheet name="2021" sheetId="3" r:id="rId3"/>
    <sheet name="2020" sheetId="4" r:id="rId4"/>
  </sheets>
  <definedNames/>
  <calcPr fullCalcOnLoad="1"/>
</workbook>
</file>

<file path=xl/sharedStrings.xml><?xml version="1.0" encoding="utf-8"?>
<sst xmlns="http://schemas.openxmlformats.org/spreadsheetml/2006/main" count="149" uniqueCount="33">
  <si>
    <t>Övernattningar</t>
  </si>
  <si>
    <t>Antal</t>
  </si>
  <si>
    <t>Finland</t>
  </si>
  <si>
    <t>Camping</t>
  </si>
  <si>
    <t>Totalt</t>
  </si>
  <si>
    <t>Hemland</t>
  </si>
  <si>
    <t>Anlända gäster</t>
  </si>
  <si>
    <t>per anländ gäst</t>
  </si>
  <si>
    <t>Hotell</t>
  </si>
  <si>
    <t>Sverige</t>
  </si>
  <si>
    <t>Övriga länder</t>
  </si>
  <si>
    <t>Gästhem</t>
  </si>
  <si>
    <t>Stugbyar</t>
  </si>
  <si>
    <t>Not: Gästhem, pensionat och stugbyar om minst fem rum resp. stugor.</t>
  </si>
  <si>
    <t>Ålands statistik- och utredningsbyrå</t>
  </si>
  <si>
    <t>Källa: ÅSUB Turiststatistik</t>
  </si>
  <si>
    <t>Anlända gäster och övernattningar efter typ av inkvarteringsanläggning 2020</t>
  </si>
  <si>
    <t>Förändring i</t>
  </si>
  <si>
    <t>övernattn.</t>
  </si>
  <si>
    <t>Procent</t>
  </si>
  <si>
    <t>2019–2020, %</t>
  </si>
  <si>
    <t>Senast uppdaterad 6.4.2021</t>
  </si>
  <si>
    <t>Anlända gäster och övernattningar efter typ av inkvarteringsanläggning 2021</t>
  </si>
  <si>
    <t>2020–2021, %</t>
  </si>
  <si>
    <t>Senast uppdaterad 4.4.2022</t>
  </si>
  <si>
    <t>Källa: ÅSUB Turism</t>
  </si>
  <si>
    <t>Uppgifter om tidigare år finns på föregående blad.</t>
  </si>
  <si>
    <t>Anlända gäster och övernattningar efter typ av inkvarteringsanläggning 2022</t>
  </si>
  <si>
    <t>2021–2022, %</t>
  </si>
  <si>
    <t>Senast uppdaterad 15.3.2023</t>
  </si>
  <si>
    <t>2022–2023, %</t>
  </si>
  <si>
    <t>Anlända gäster och övernattningar efter typ av inkvarteringsanläggning 2023</t>
  </si>
  <si>
    <t>Senast uppdaterad 2.4.2024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</si>
</sst>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#,##0.0"/>
    <numFmt numFmtId="176" formatCode="0.000000"/>
    <numFmt numFmtId="177" formatCode="0.00000"/>
    <numFmt numFmtId="178" formatCode="0.0000"/>
    <numFmt numFmtId="179" formatCode="0.000"/>
    <numFmt numFmtId="180" formatCode="#,##0.0\ &quot;€&quot;"/>
    <numFmt numFmtId="181" formatCode="&quot;Ja&quot;;&quot;Ja&quot;;&quot;Nej&quot;"/>
    <numFmt numFmtId="182" formatCode="&quot;Sant&quot;;&quot;Sant&quot;;&quot;Falskt&quot;"/>
    <numFmt numFmtId="183" formatCode="&quot;På&quot;;&quot;På&quot;;&quot;Av&quot;"/>
    <numFmt numFmtId="184" formatCode="[$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i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 horizontal="right"/>
    </xf>
    <xf numFmtId="0" fontId="20" fillId="0" borderId="11" xfId="0" applyFont="1" applyBorder="1" applyAlignment="1">
      <alignment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/>
    </xf>
    <xf numFmtId="174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3" fontId="18" fillId="0" borderId="0" xfId="0" applyNumberFormat="1" applyFont="1" applyBorder="1" applyAlignment="1">
      <alignment/>
    </xf>
    <xf numFmtId="174" fontId="18" fillId="0" borderId="0" xfId="0" applyNumberFormat="1" applyFont="1" applyBorder="1" applyAlignment="1">
      <alignment/>
    </xf>
    <xf numFmtId="174" fontId="18" fillId="0" borderId="0" xfId="0" applyNumberFormat="1" applyFont="1" applyAlignment="1">
      <alignment/>
    </xf>
    <xf numFmtId="175" fontId="20" fillId="0" borderId="0" xfId="0" applyNumberFormat="1" applyFont="1" applyBorder="1" applyAlignment="1">
      <alignment/>
    </xf>
    <xf numFmtId="3" fontId="18" fillId="0" borderId="0" xfId="0" applyNumberFormat="1" applyFont="1" applyFill="1" applyBorder="1" applyAlignment="1">
      <alignment/>
    </xf>
    <xf numFmtId="174" fontId="18" fillId="0" borderId="0" xfId="0" applyNumberFormat="1" applyFont="1" applyBorder="1" applyAlignment="1" quotePrefix="1">
      <alignment horizontal="right"/>
    </xf>
    <xf numFmtId="0" fontId="18" fillId="0" borderId="12" xfId="0" applyFont="1" applyBorder="1" applyAlignment="1">
      <alignment/>
    </xf>
    <xf numFmtId="174" fontId="18" fillId="0" borderId="12" xfId="0" applyNumberFormat="1" applyFont="1" applyBorder="1" applyAlignment="1">
      <alignment/>
    </xf>
    <xf numFmtId="3" fontId="18" fillId="0" borderId="12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 applyProtection="1">
      <alignment/>
      <protection locked="0"/>
    </xf>
    <xf numFmtId="175" fontId="22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175" fontId="20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0" fontId="20" fillId="0" borderId="11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8" fillId="0" borderId="10" xfId="0" applyFont="1" applyBorder="1" applyAlignment="1">
      <alignment horizontal="right"/>
    </xf>
    <xf numFmtId="0" fontId="18" fillId="0" borderId="10" xfId="0" applyFont="1" applyBorder="1" applyAlignment="1">
      <alignment horizontal="centerContinuous"/>
    </xf>
    <xf numFmtId="0" fontId="20" fillId="0" borderId="10" xfId="0" applyFont="1" applyBorder="1" applyAlignment="1">
      <alignment horizontal="centerContinuous"/>
    </xf>
    <xf numFmtId="0" fontId="18" fillId="0" borderId="13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174" fontId="20" fillId="0" borderId="0" xfId="0" applyNumberFormat="1" applyFont="1" applyAlignment="1">
      <alignment/>
    </xf>
    <xf numFmtId="174" fontId="20" fillId="0" borderId="0" xfId="0" applyNumberFormat="1" applyFont="1" applyFill="1" applyBorder="1" applyAlignment="1">
      <alignment/>
    </xf>
    <xf numFmtId="174" fontId="18" fillId="0" borderId="0" xfId="0" applyNumberFormat="1" applyFont="1" applyFill="1" applyBorder="1" applyAlignment="1">
      <alignment/>
    </xf>
    <xf numFmtId="174" fontId="18" fillId="0" borderId="12" xfId="0" applyNumberFormat="1" applyFont="1" applyFill="1" applyBorder="1" applyAlignment="1">
      <alignment/>
    </xf>
    <xf numFmtId="175" fontId="20" fillId="0" borderId="0" xfId="0" applyNumberFormat="1" applyFont="1" applyFill="1" applyBorder="1" applyAlignment="1">
      <alignment/>
    </xf>
    <xf numFmtId="174" fontId="18" fillId="0" borderId="0" xfId="0" applyNumberFormat="1" applyFont="1" applyFill="1" applyBorder="1" applyAlignment="1" quotePrefix="1">
      <alignment horizontal="right"/>
    </xf>
    <xf numFmtId="0" fontId="18" fillId="33" borderId="0" xfId="0" applyFont="1" applyFill="1" applyAlignment="1">
      <alignment/>
    </xf>
    <xf numFmtId="0" fontId="18" fillId="0" borderId="0" xfId="0" applyFont="1" applyFill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showGridLines="0" tabSelected="1" zoomScalePageLayoutView="0" workbookViewId="0" topLeftCell="A1">
      <selection activeCell="O17" sqref="O17"/>
    </sheetView>
  </sheetViews>
  <sheetFormatPr defaultColWidth="9.140625" defaultRowHeight="12.75"/>
  <cols>
    <col min="1" max="1" width="15.57421875" style="1" customWidth="1"/>
    <col min="2" max="2" width="8.140625" style="1" customWidth="1"/>
    <col min="3" max="3" width="8.00390625" style="1" customWidth="1"/>
    <col min="4" max="4" width="3.00390625" style="1" customWidth="1"/>
    <col min="5" max="5" width="7.8515625" style="1" customWidth="1"/>
    <col min="6" max="6" width="7.7109375" style="1" customWidth="1"/>
    <col min="7" max="7" width="2.57421875" style="1" customWidth="1"/>
    <col min="8" max="8" width="10.140625" style="1" customWidth="1"/>
    <col min="9" max="9" width="13.28125" style="1" customWidth="1"/>
    <col min="10" max="10" width="4.57421875" style="1" customWidth="1"/>
    <col min="11" max="16384" width="9.140625" style="1" customWidth="1"/>
  </cols>
  <sheetData>
    <row r="1" spans="1:16" ht="12.75" customHeight="1">
      <c r="A1" s="1" t="s">
        <v>14</v>
      </c>
      <c r="L1" s="41" t="s">
        <v>26</v>
      </c>
      <c r="M1" s="41"/>
      <c r="N1" s="41"/>
      <c r="O1" s="41"/>
      <c r="P1" s="41"/>
    </row>
    <row r="2" ht="27.75" customHeight="1" thickBot="1">
      <c r="A2" s="2" t="s">
        <v>31</v>
      </c>
    </row>
    <row r="3" spans="1:9" ht="12.75" customHeight="1">
      <c r="A3" s="3" t="s">
        <v>5</v>
      </c>
      <c r="B3" s="31" t="s">
        <v>6</v>
      </c>
      <c r="C3" s="32"/>
      <c r="D3" s="4"/>
      <c r="E3" s="31" t="s">
        <v>0</v>
      </c>
      <c r="F3" s="32"/>
      <c r="G3" s="4"/>
      <c r="H3" s="30" t="s">
        <v>17</v>
      </c>
      <c r="I3" s="30" t="s">
        <v>0</v>
      </c>
    </row>
    <row r="4" spans="1:9" ht="12.75" customHeight="1">
      <c r="A4" s="8"/>
      <c r="B4" s="33" t="s">
        <v>1</v>
      </c>
      <c r="C4" s="33" t="s">
        <v>19</v>
      </c>
      <c r="D4" s="34"/>
      <c r="E4" s="33" t="s">
        <v>1</v>
      </c>
      <c r="F4" s="33" t="s">
        <v>19</v>
      </c>
      <c r="G4" s="9"/>
      <c r="H4" s="29" t="s">
        <v>18</v>
      </c>
      <c r="I4" s="29" t="s">
        <v>7</v>
      </c>
    </row>
    <row r="5" spans="1:10" ht="12.75" customHeight="1">
      <c r="A5" s="5"/>
      <c r="B5" s="6"/>
      <c r="C5" s="6"/>
      <c r="D5" s="28"/>
      <c r="E5" s="6"/>
      <c r="F5" s="6"/>
      <c r="G5" s="7"/>
      <c r="H5" s="6" t="s">
        <v>30</v>
      </c>
      <c r="I5" s="5"/>
      <c r="J5" s="8"/>
    </row>
    <row r="6" spans="1:9" s="12" customFormat="1" ht="16.5" customHeight="1">
      <c r="A6" s="9" t="s">
        <v>4</v>
      </c>
      <c r="B6" s="10">
        <f>SUM(B7:B9)</f>
        <v>199897</v>
      </c>
      <c r="C6" s="11">
        <f>SUM(C7:C9)</f>
        <v>100</v>
      </c>
      <c r="D6" s="9"/>
      <c r="E6" s="10">
        <f>SUM(E7:E9)</f>
        <v>421481</v>
      </c>
      <c r="F6" s="11">
        <f>SUM(F7:F9)</f>
        <v>99.99999999999999</v>
      </c>
      <c r="G6" s="9"/>
      <c r="H6" s="39">
        <v>-6.071213388368809</v>
      </c>
      <c r="I6" s="11">
        <f>E6/B6</f>
        <v>2.1084908727994915</v>
      </c>
    </row>
    <row r="7" spans="1:12" ht="12.75" customHeight="1">
      <c r="A7" s="8" t="s">
        <v>2</v>
      </c>
      <c r="B7" s="17">
        <f>SUM(B11,B15,B19,B23)</f>
        <v>107174</v>
      </c>
      <c r="C7" s="14">
        <f>B7/B$6*100</f>
        <v>53.61461152493534</v>
      </c>
      <c r="D7" s="8"/>
      <c r="E7" s="17">
        <f>SUM(E11,E15,E19,E23)</f>
        <v>212263</v>
      </c>
      <c r="F7" s="14">
        <f>E7/E$6*100</f>
        <v>50.3612262474465</v>
      </c>
      <c r="G7" s="8"/>
      <c r="H7" s="40">
        <v>-9.153829848899733</v>
      </c>
      <c r="I7" s="14">
        <f>E7/B7</f>
        <v>1.9805456547296918</v>
      </c>
      <c r="L7" s="15"/>
    </row>
    <row r="8" spans="1:9" ht="12.75" customHeight="1">
      <c r="A8" s="8" t="s">
        <v>9</v>
      </c>
      <c r="B8" s="17">
        <f>SUM(B12,B16,B20,B24)</f>
        <v>70066</v>
      </c>
      <c r="C8" s="14">
        <f>B8/B$6*100</f>
        <v>35.05105129141508</v>
      </c>
      <c r="D8" s="8"/>
      <c r="E8" s="17">
        <f>SUM(E12,E16,E20,E24)</f>
        <v>152420</v>
      </c>
      <c r="F8" s="14">
        <f>E8/E$6*100</f>
        <v>36.16295870988253</v>
      </c>
      <c r="G8" s="8"/>
      <c r="H8" s="40">
        <v>-2.3322582929388513</v>
      </c>
      <c r="I8" s="14">
        <f aca="true" t="shared" si="0" ref="I8:I25">E8/B8</f>
        <v>2.1753775012131418</v>
      </c>
    </row>
    <row r="9" spans="1:9" ht="12.75" customHeight="1">
      <c r="A9" s="8" t="s">
        <v>10</v>
      </c>
      <c r="B9" s="17">
        <f>SUM(B13,B17,B21,B25)</f>
        <v>22657</v>
      </c>
      <c r="C9" s="14">
        <f>B9/B$6*100</f>
        <v>11.33433718364958</v>
      </c>
      <c r="D9" s="8"/>
      <c r="E9" s="17">
        <f>SUM(E13,E17,E21,E25)</f>
        <v>56798</v>
      </c>
      <c r="F9" s="14">
        <f>E9/E$6*100</f>
        <v>13.475815042670963</v>
      </c>
      <c r="G9" s="8"/>
      <c r="H9" s="40">
        <v>-3.8102590495796873</v>
      </c>
      <c r="I9" s="14">
        <f t="shared" si="0"/>
        <v>2.5068632210795783</v>
      </c>
    </row>
    <row r="10" spans="1:9" s="12" customFormat="1" ht="16.5" customHeight="1">
      <c r="A10" s="9" t="s">
        <v>8</v>
      </c>
      <c r="B10" s="10">
        <f>SUM(B11:B13)</f>
        <v>123613</v>
      </c>
      <c r="C10" s="11">
        <f>SUM(C11:C13)</f>
        <v>100</v>
      </c>
      <c r="D10" s="9"/>
      <c r="E10" s="10">
        <f>SUM(E11:E13)</f>
        <v>227871</v>
      </c>
      <c r="F10" s="11">
        <f>SUM(F11:F13)</f>
        <v>100</v>
      </c>
      <c r="G10" s="9"/>
      <c r="H10" s="11">
        <v>-1.6665731682582972</v>
      </c>
      <c r="I10" s="11">
        <f t="shared" si="0"/>
        <v>1.8434226173622514</v>
      </c>
    </row>
    <row r="11" spans="1:9" ht="12.75" customHeight="1">
      <c r="A11" s="8" t="s">
        <v>2</v>
      </c>
      <c r="B11" s="13">
        <v>70986</v>
      </c>
      <c r="C11" s="14">
        <f>B11/B$10*100</f>
        <v>57.425998883612564</v>
      </c>
      <c r="D11" s="8"/>
      <c r="E11" s="13">
        <v>130302</v>
      </c>
      <c r="F11" s="14">
        <f>E11/E$10*100</f>
        <v>57.18235317350606</v>
      </c>
      <c r="G11" s="8"/>
      <c r="H11" s="14">
        <v>-6.566087523931764</v>
      </c>
      <c r="I11" s="14">
        <f t="shared" si="0"/>
        <v>1.835601386188826</v>
      </c>
    </row>
    <row r="12" spans="1:9" ht="12.75" customHeight="1">
      <c r="A12" s="8" t="s">
        <v>9</v>
      </c>
      <c r="B12" s="13">
        <v>42464</v>
      </c>
      <c r="C12" s="14">
        <f>B12/B$10*100</f>
        <v>34.35237394125213</v>
      </c>
      <c r="D12" s="8"/>
      <c r="E12" s="13">
        <v>78187</v>
      </c>
      <c r="F12" s="14">
        <f>E12/E$10*100</f>
        <v>34.31195720385657</v>
      </c>
      <c r="G12" s="8"/>
      <c r="H12" s="14">
        <v>6.5000340529864475</v>
      </c>
      <c r="I12" s="14">
        <f t="shared" si="0"/>
        <v>1.8412537678975132</v>
      </c>
    </row>
    <row r="13" spans="1:9" ht="12.75" customHeight="1">
      <c r="A13" s="8" t="s">
        <v>10</v>
      </c>
      <c r="B13" s="13">
        <v>10163</v>
      </c>
      <c r="C13" s="14">
        <f>B13/B$10*100</f>
        <v>8.221627175135302</v>
      </c>
      <c r="D13" s="8"/>
      <c r="E13" s="13">
        <v>19382</v>
      </c>
      <c r="F13" s="14">
        <f>E13/E$10*100</f>
        <v>8.50568962263737</v>
      </c>
      <c r="G13" s="8"/>
      <c r="H13" s="14">
        <v>2.773211729147887</v>
      </c>
      <c r="I13" s="14">
        <f t="shared" si="0"/>
        <v>1.9071140411295877</v>
      </c>
    </row>
    <row r="14" spans="1:9" s="12" customFormat="1" ht="16.5" customHeight="1">
      <c r="A14" s="9" t="s">
        <v>11</v>
      </c>
      <c r="B14" s="10">
        <f>SUM(B15:B17)</f>
        <v>24137</v>
      </c>
      <c r="C14" s="11">
        <f>SUM(C15:C17)</f>
        <v>100</v>
      </c>
      <c r="D14" s="9"/>
      <c r="E14" s="10">
        <f>SUM(E15:E17)</f>
        <v>47422</v>
      </c>
      <c r="F14" s="11">
        <f>SUM(F15:F17)</f>
        <v>100.00000000000001</v>
      </c>
      <c r="G14" s="9"/>
      <c r="H14" s="11">
        <v>-10.689697067876235</v>
      </c>
      <c r="I14" s="11">
        <f t="shared" si="0"/>
        <v>1.9647014956291171</v>
      </c>
    </row>
    <row r="15" spans="1:9" ht="12.75" customHeight="1">
      <c r="A15" s="8" t="s">
        <v>2</v>
      </c>
      <c r="B15" s="13">
        <v>13110</v>
      </c>
      <c r="C15" s="14">
        <f>B15/B$14*100</f>
        <v>54.31495214815428</v>
      </c>
      <c r="D15" s="8"/>
      <c r="E15" s="13">
        <v>26964</v>
      </c>
      <c r="F15" s="14">
        <f>E15/E$14*100</f>
        <v>56.85968537809456</v>
      </c>
      <c r="G15" s="8"/>
      <c r="H15" s="14">
        <v>-8.466483011937557</v>
      </c>
      <c r="I15" s="14">
        <f t="shared" si="0"/>
        <v>2.0567505720823798</v>
      </c>
    </row>
    <row r="16" spans="1:9" ht="12.75" customHeight="1">
      <c r="A16" s="8" t="s">
        <v>9</v>
      </c>
      <c r="B16" s="13">
        <v>7542</v>
      </c>
      <c r="C16" s="14">
        <f>B16/B$14*100</f>
        <v>31.246633798732237</v>
      </c>
      <c r="D16" s="8"/>
      <c r="E16" s="13">
        <v>14023</v>
      </c>
      <c r="F16" s="14">
        <f>E16/E$14*100</f>
        <v>29.570663405170595</v>
      </c>
      <c r="G16" s="8"/>
      <c r="H16" s="14">
        <v>-12.79296875</v>
      </c>
      <c r="I16" s="14">
        <f t="shared" si="0"/>
        <v>1.8593211349774597</v>
      </c>
    </row>
    <row r="17" spans="1:11" ht="12.75" customHeight="1">
      <c r="A17" s="8" t="s">
        <v>10</v>
      </c>
      <c r="B17" s="13">
        <v>3485</v>
      </c>
      <c r="C17" s="14">
        <f>B17/B$14*100</f>
        <v>14.438414053113476</v>
      </c>
      <c r="D17" s="8"/>
      <c r="E17" s="13">
        <v>6435</v>
      </c>
      <c r="F17" s="14">
        <f>E17/E$14*100</f>
        <v>13.569651216734849</v>
      </c>
      <c r="G17" s="8"/>
      <c r="H17" s="14">
        <v>-14.840417708486541</v>
      </c>
      <c r="I17" s="14">
        <f t="shared" si="0"/>
        <v>1.8464849354375896</v>
      </c>
      <c r="K17" s="15"/>
    </row>
    <row r="18" spans="1:9" s="12" customFormat="1" ht="16.5" customHeight="1">
      <c r="A18" s="9" t="s">
        <v>12</v>
      </c>
      <c r="B18" s="10">
        <f>SUM(B19:B21)</f>
        <v>21543</v>
      </c>
      <c r="C18" s="11">
        <f>SUM(C19:C21)</f>
        <v>100</v>
      </c>
      <c r="D18" s="9"/>
      <c r="E18" s="10">
        <f>SUM(E19:E21)</f>
        <v>77715</v>
      </c>
      <c r="F18" s="11">
        <f>SUM(F19:F21)</f>
        <v>100</v>
      </c>
      <c r="G18" s="9"/>
      <c r="H18" s="36">
        <v>-7.592139059793322</v>
      </c>
      <c r="I18" s="11">
        <f t="shared" si="0"/>
        <v>3.607436290210277</v>
      </c>
    </row>
    <row r="19" spans="1:9" ht="12.75" customHeight="1">
      <c r="A19" s="8" t="s">
        <v>2</v>
      </c>
      <c r="B19" s="13">
        <v>10636</v>
      </c>
      <c r="C19" s="14">
        <f>B19/B$18*100</f>
        <v>49.37102539107831</v>
      </c>
      <c r="D19" s="8"/>
      <c r="E19" s="13">
        <v>31176</v>
      </c>
      <c r="F19" s="14">
        <f>E19/E$18*100</f>
        <v>40.11580775911986</v>
      </c>
      <c r="G19" s="8"/>
      <c r="H19" s="37">
        <v>-15.226258589066221</v>
      </c>
      <c r="I19" s="14">
        <f t="shared" si="0"/>
        <v>2.9311771342610005</v>
      </c>
    </row>
    <row r="20" spans="1:9" ht="12.75" customHeight="1">
      <c r="A20" s="8" t="s">
        <v>9</v>
      </c>
      <c r="B20" s="13">
        <v>7212</v>
      </c>
      <c r="C20" s="14">
        <f>B20/B$18*100</f>
        <v>33.47723158334494</v>
      </c>
      <c r="D20" s="8"/>
      <c r="E20" s="13">
        <v>27088</v>
      </c>
      <c r="F20" s="14">
        <f>E20/E$18*100</f>
        <v>34.85556198931995</v>
      </c>
      <c r="G20" s="8"/>
      <c r="H20" s="37">
        <v>1.83956574185766</v>
      </c>
      <c r="I20" s="14">
        <f t="shared" si="0"/>
        <v>3.7559622850804217</v>
      </c>
    </row>
    <row r="21" spans="1:11" ht="12.75" customHeight="1">
      <c r="A21" s="8" t="s">
        <v>10</v>
      </c>
      <c r="B21" s="13">
        <v>3695</v>
      </c>
      <c r="C21" s="14">
        <f>B21/B$18*100</f>
        <v>17.151743025576753</v>
      </c>
      <c r="D21" s="8"/>
      <c r="E21" s="13">
        <v>19451</v>
      </c>
      <c r="F21" s="14">
        <f>E21/E$18*100</f>
        <v>25.028630251560184</v>
      </c>
      <c r="G21" s="8"/>
      <c r="H21" s="37">
        <v>-6.203990701278574</v>
      </c>
      <c r="I21" s="14">
        <f t="shared" si="0"/>
        <v>5.264140730717186</v>
      </c>
      <c r="K21" s="15"/>
    </row>
    <row r="22" spans="1:9" s="12" customFormat="1" ht="16.5" customHeight="1">
      <c r="A22" s="9" t="s">
        <v>3</v>
      </c>
      <c r="B22" s="10">
        <f>SUM(B23:B25)</f>
        <v>30604</v>
      </c>
      <c r="C22" s="11">
        <f>SUM(C23:C25)</f>
        <v>100</v>
      </c>
      <c r="D22" s="9"/>
      <c r="E22" s="10">
        <f>SUM(E23:E25)</f>
        <v>68473</v>
      </c>
      <c r="F22" s="11">
        <f>SUM(F23:F25)</f>
        <v>100</v>
      </c>
      <c r="G22" s="9"/>
      <c r="H22" s="36">
        <v>-14.389487634717813</v>
      </c>
      <c r="I22" s="11">
        <f t="shared" si="0"/>
        <v>2.237387269637956</v>
      </c>
    </row>
    <row r="23" spans="1:9" ht="12.75" customHeight="1">
      <c r="A23" s="8" t="s">
        <v>2</v>
      </c>
      <c r="B23" s="13">
        <v>12442</v>
      </c>
      <c r="C23" s="14">
        <f>B23/B$22*100</f>
        <v>40.654816363874005</v>
      </c>
      <c r="D23" s="8"/>
      <c r="E23" s="13">
        <v>23821</v>
      </c>
      <c r="F23" s="14">
        <f>E23/E$22*100</f>
        <v>34.78889489287749</v>
      </c>
      <c r="G23" s="8"/>
      <c r="H23" s="37">
        <v>-14.797195793690534</v>
      </c>
      <c r="I23" s="14">
        <f t="shared" si="0"/>
        <v>1.9145635749879442</v>
      </c>
    </row>
    <row r="24" spans="1:11" ht="12.75" customHeight="1">
      <c r="A24" s="8" t="s">
        <v>9</v>
      </c>
      <c r="B24" s="13">
        <v>12848</v>
      </c>
      <c r="C24" s="14">
        <f>B24/B$22*100</f>
        <v>41.98144033459678</v>
      </c>
      <c r="D24" s="8"/>
      <c r="E24" s="13">
        <v>33122</v>
      </c>
      <c r="F24" s="14">
        <f>E24/E$22*100</f>
        <v>48.372351145707064</v>
      </c>
      <c r="G24" s="8"/>
      <c r="H24" s="37">
        <v>-17.277722277722276</v>
      </c>
      <c r="I24" s="14">
        <f t="shared" si="0"/>
        <v>2.577988792029888</v>
      </c>
      <c r="K24" s="15"/>
    </row>
    <row r="25" spans="1:9" ht="12.75" customHeight="1" thickBot="1">
      <c r="A25" s="19" t="s">
        <v>10</v>
      </c>
      <c r="B25" s="21">
        <v>5314</v>
      </c>
      <c r="C25" s="20">
        <f>B25/B$22*100</f>
        <v>17.36374330152921</v>
      </c>
      <c r="D25" s="19"/>
      <c r="E25" s="21">
        <v>11530</v>
      </c>
      <c r="F25" s="20">
        <f>E25/E$22*100</f>
        <v>16.83875396141545</v>
      </c>
      <c r="G25" s="19"/>
      <c r="H25" s="38">
        <v>-3.7883845126835785</v>
      </c>
      <c r="I25" s="20">
        <f t="shared" si="0"/>
        <v>2.169740308618743</v>
      </c>
    </row>
    <row r="26" ht="12.75" customHeight="1">
      <c r="A26" s="22" t="s">
        <v>13</v>
      </c>
    </row>
    <row r="27" spans="1:10" ht="12.75" customHeight="1">
      <c r="A27" s="23" t="s">
        <v>25</v>
      </c>
      <c r="G27" s="12"/>
      <c r="H27" s="24"/>
      <c r="I27" s="12"/>
      <c r="J27" s="12"/>
    </row>
    <row r="28" spans="1:10" ht="12.75" customHeight="1">
      <c r="A28" s="22" t="s">
        <v>32</v>
      </c>
      <c r="B28" s="25"/>
      <c r="C28" s="12"/>
      <c r="D28" s="12"/>
      <c r="E28" s="25"/>
      <c r="F28" s="12"/>
      <c r="G28" s="12"/>
      <c r="H28" s="26"/>
      <c r="I28" s="12"/>
      <c r="J28" s="12"/>
    </row>
    <row r="29" spans="1:10" ht="12">
      <c r="A29" s="12"/>
      <c r="B29" s="27"/>
      <c r="C29" s="27"/>
      <c r="D29" s="27"/>
      <c r="E29" s="27"/>
      <c r="F29" s="12"/>
      <c r="G29" s="12"/>
      <c r="H29" s="26"/>
      <c r="I29" s="12"/>
      <c r="J29" s="12"/>
    </row>
    <row r="30" spans="1:10" ht="12">
      <c r="A30" s="12"/>
      <c r="B30" s="27"/>
      <c r="E30" s="27"/>
      <c r="F30" s="12"/>
      <c r="G30" s="12"/>
      <c r="H30" s="26"/>
      <c r="I30" s="12"/>
      <c r="J30" s="12"/>
    </row>
    <row r="31" spans="1:10" ht="12">
      <c r="A31" s="12"/>
      <c r="B31" s="25"/>
      <c r="C31" s="12"/>
      <c r="D31" s="12"/>
      <c r="E31" s="25"/>
      <c r="F31" s="25"/>
      <c r="G31" s="12"/>
      <c r="H31" s="26"/>
      <c r="I31" s="12"/>
      <c r="J31" s="12"/>
    </row>
    <row r="74" ht="13.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showGridLines="0" zoomScalePageLayoutView="0" workbookViewId="0" topLeftCell="A1">
      <selection activeCell="L1" sqref="L1:P2"/>
    </sheetView>
  </sheetViews>
  <sheetFormatPr defaultColWidth="9.140625" defaultRowHeight="12.75"/>
  <cols>
    <col min="1" max="1" width="15.57421875" style="1" customWidth="1"/>
    <col min="2" max="2" width="8.140625" style="1" customWidth="1"/>
    <col min="3" max="3" width="8.00390625" style="1" customWidth="1"/>
    <col min="4" max="4" width="3.00390625" style="1" customWidth="1"/>
    <col min="5" max="5" width="7.8515625" style="1" customWidth="1"/>
    <col min="6" max="6" width="7.7109375" style="1" customWidth="1"/>
    <col min="7" max="7" width="2.57421875" style="1" customWidth="1"/>
    <col min="8" max="8" width="10.140625" style="1" customWidth="1"/>
    <col min="9" max="9" width="13.28125" style="1" customWidth="1"/>
    <col min="10" max="10" width="4.57421875" style="1" customWidth="1"/>
    <col min="11" max="16384" width="9.140625" style="1" customWidth="1"/>
  </cols>
  <sheetData>
    <row r="1" spans="1:16" ht="12.75" customHeight="1">
      <c r="A1" s="1" t="s">
        <v>14</v>
      </c>
      <c r="L1" s="42"/>
      <c r="M1" s="42"/>
      <c r="N1" s="42"/>
      <c r="O1" s="42"/>
      <c r="P1" s="42"/>
    </row>
    <row r="2" spans="1:16" ht="27.75" customHeight="1" thickBot="1">
      <c r="A2" s="2" t="s">
        <v>27</v>
      </c>
      <c r="L2" s="42"/>
      <c r="M2" s="42"/>
      <c r="N2" s="42"/>
      <c r="O2" s="42"/>
      <c r="P2" s="42"/>
    </row>
    <row r="3" spans="1:9" ht="12.75" customHeight="1">
      <c r="A3" s="3" t="s">
        <v>5</v>
      </c>
      <c r="B3" s="31" t="s">
        <v>6</v>
      </c>
      <c r="C3" s="32"/>
      <c r="D3" s="4"/>
      <c r="E3" s="31" t="s">
        <v>0</v>
      </c>
      <c r="F3" s="32"/>
      <c r="G3" s="4"/>
      <c r="H3" s="30" t="s">
        <v>17</v>
      </c>
      <c r="I3" s="30" t="s">
        <v>0</v>
      </c>
    </row>
    <row r="4" spans="1:9" ht="12.75" customHeight="1">
      <c r="A4" s="8"/>
      <c r="B4" s="33" t="s">
        <v>1</v>
      </c>
      <c r="C4" s="33" t="s">
        <v>19</v>
      </c>
      <c r="D4" s="34"/>
      <c r="E4" s="33" t="s">
        <v>1</v>
      </c>
      <c r="F4" s="33" t="s">
        <v>19</v>
      </c>
      <c r="G4" s="9"/>
      <c r="H4" s="29" t="s">
        <v>18</v>
      </c>
      <c r="I4" s="29" t="s">
        <v>7</v>
      </c>
    </row>
    <row r="5" spans="1:10" ht="12.75" customHeight="1">
      <c r="A5" s="5"/>
      <c r="B5" s="6"/>
      <c r="C5" s="6"/>
      <c r="D5" s="28"/>
      <c r="E5" s="6"/>
      <c r="F5" s="6"/>
      <c r="G5" s="7"/>
      <c r="H5" s="6" t="s">
        <v>28</v>
      </c>
      <c r="I5" s="5"/>
      <c r="J5" s="8"/>
    </row>
    <row r="6" spans="1:9" s="12" customFormat="1" ht="16.5" customHeight="1">
      <c r="A6" s="9" t="s">
        <v>4</v>
      </c>
      <c r="B6" s="10">
        <f>SUM(B7:B9)</f>
        <v>209326</v>
      </c>
      <c r="C6" s="11">
        <f>SUM(C7:C9)</f>
        <v>100</v>
      </c>
      <c r="D6" s="9"/>
      <c r="E6" s="10">
        <f>SUM(E7:E9)</f>
        <v>446573</v>
      </c>
      <c r="F6" s="11">
        <f>SUM(F7:F9)</f>
        <v>100</v>
      </c>
      <c r="G6" s="9"/>
      <c r="H6" s="39">
        <v>29.717574684252224</v>
      </c>
      <c r="I6" s="11">
        <f>E6/B6</f>
        <v>2.1333852459799547</v>
      </c>
    </row>
    <row r="7" spans="1:12" ht="12.75" customHeight="1">
      <c r="A7" s="8" t="s">
        <v>2</v>
      </c>
      <c r="B7" s="17">
        <f>SUM(B11,B15,B19,B23)</f>
        <v>114738</v>
      </c>
      <c r="C7" s="14">
        <f>B7/B$6*100</f>
        <v>54.81306669978885</v>
      </c>
      <c r="D7" s="8"/>
      <c r="E7" s="17">
        <f>SUM(E11,E15,E19,E23)</f>
        <v>231651</v>
      </c>
      <c r="F7" s="14">
        <f>E7/E$6*100</f>
        <v>51.873042033441344</v>
      </c>
      <c r="G7" s="8"/>
      <c r="H7" s="40">
        <v>-8.278103643968917</v>
      </c>
      <c r="I7" s="14">
        <f>E7/B7</f>
        <v>2.0189562307169377</v>
      </c>
      <c r="L7" s="15"/>
    </row>
    <row r="8" spans="1:9" ht="12.75" customHeight="1">
      <c r="A8" s="8" t="s">
        <v>9</v>
      </c>
      <c r="B8" s="17">
        <f>SUM(B12,B16,B20,B24)</f>
        <v>72072</v>
      </c>
      <c r="C8" s="14">
        <f>B8/B$6*100</f>
        <v>34.43050552726369</v>
      </c>
      <c r="D8" s="8"/>
      <c r="E8" s="17">
        <f>SUM(E12,E16,E20,E24)</f>
        <v>156348</v>
      </c>
      <c r="F8" s="14">
        <f>E8/E$6*100</f>
        <v>35.01062536248273</v>
      </c>
      <c r="G8" s="8"/>
      <c r="H8" s="40">
        <v>175.7284129707927</v>
      </c>
      <c r="I8" s="14">
        <f aca="true" t="shared" si="0" ref="I8:I25">E8/B8</f>
        <v>2.1693306693306695</v>
      </c>
    </row>
    <row r="9" spans="1:9" ht="12.75" customHeight="1">
      <c r="A9" s="8" t="s">
        <v>10</v>
      </c>
      <c r="B9" s="17">
        <f>SUM(B13,B17,B21,B25)</f>
        <v>22516</v>
      </c>
      <c r="C9" s="14">
        <f>B9/B$6*100</f>
        <v>10.756427772947461</v>
      </c>
      <c r="D9" s="8"/>
      <c r="E9" s="17">
        <f>SUM(E13,E17,E21,E25)</f>
        <v>58574</v>
      </c>
      <c r="F9" s="14">
        <f>E9/E$6*100</f>
        <v>13.116332604075929</v>
      </c>
      <c r="G9" s="8"/>
      <c r="H9" s="40">
        <v>67.65593127819118</v>
      </c>
      <c r="I9" s="14">
        <f t="shared" si="0"/>
        <v>2.6014389767276604</v>
      </c>
    </row>
    <row r="10" spans="1:9" s="12" customFormat="1" ht="16.5" customHeight="1">
      <c r="A10" s="9" t="s">
        <v>8</v>
      </c>
      <c r="B10" s="10">
        <f>SUM(B11:B13)</f>
        <v>124259</v>
      </c>
      <c r="C10" s="11">
        <f>SUM(C11:C13)</f>
        <v>100</v>
      </c>
      <c r="D10" s="9"/>
      <c r="E10" s="10">
        <f>SUM(E11:E13)</f>
        <v>231733</v>
      </c>
      <c r="F10" s="11">
        <f>SUM(F11:F13)</f>
        <v>100</v>
      </c>
      <c r="G10" s="9"/>
      <c r="H10" s="11">
        <v>30.7504810052304</v>
      </c>
      <c r="I10" s="11">
        <f t="shared" si="0"/>
        <v>1.8649192412622024</v>
      </c>
    </row>
    <row r="11" spans="1:9" ht="12.75" customHeight="1">
      <c r="A11" s="8" t="s">
        <v>2</v>
      </c>
      <c r="B11" s="13">
        <v>74454</v>
      </c>
      <c r="C11" s="14">
        <f>B11/B$10*100</f>
        <v>59.91839625298772</v>
      </c>
      <c r="D11" s="8"/>
      <c r="E11" s="13">
        <v>139459</v>
      </c>
      <c r="F11" s="14">
        <f>E11/E$10*100</f>
        <v>60.180897843639016</v>
      </c>
      <c r="G11" s="8"/>
      <c r="H11" s="14">
        <v>-0.7303270811830445</v>
      </c>
      <c r="I11" s="14">
        <f t="shared" si="0"/>
        <v>1.873089424342547</v>
      </c>
    </row>
    <row r="12" spans="1:9" ht="12.75" customHeight="1">
      <c r="A12" s="8" t="s">
        <v>9</v>
      </c>
      <c r="B12" s="13">
        <v>41349</v>
      </c>
      <c r="C12" s="14">
        <f>B12/B$10*100</f>
        <v>33.27646287190465</v>
      </c>
      <c r="D12" s="8"/>
      <c r="E12" s="13">
        <v>73415</v>
      </c>
      <c r="F12" s="14">
        <f>E12/E$10*100</f>
        <v>31.680856848183037</v>
      </c>
      <c r="G12" s="8"/>
      <c r="H12" s="14">
        <v>178.24521508432824</v>
      </c>
      <c r="I12" s="14">
        <f t="shared" si="0"/>
        <v>1.7754963844349319</v>
      </c>
    </row>
    <row r="13" spans="1:9" ht="12.75" customHeight="1">
      <c r="A13" s="8" t="s">
        <v>10</v>
      </c>
      <c r="B13" s="13">
        <v>8456</v>
      </c>
      <c r="C13" s="14">
        <f>B13/B$10*100</f>
        <v>6.805140875107638</v>
      </c>
      <c r="D13" s="8"/>
      <c r="E13" s="13">
        <v>18859</v>
      </c>
      <c r="F13" s="14">
        <f>E13/E$10*100</f>
        <v>8.138245308177947</v>
      </c>
      <c r="G13" s="8"/>
      <c r="H13" s="14">
        <v>81.98398147254656</v>
      </c>
      <c r="I13" s="14">
        <f t="shared" si="0"/>
        <v>2.2302507095553454</v>
      </c>
    </row>
    <row r="14" spans="1:9" s="12" customFormat="1" ht="16.5" customHeight="1">
      <c r="A14" s="9" t="s">
        <v>11</v>
      </c>
      <c r="B14" s="10">
        <f>SUM(B15:B17)</f>
        <v>25722</v>
      </c>
      <c r="C14" s="11">
        <f>SUM(C15:C17)</f>
        <v>100</v>
      </c>
      <c r="D14" s="9"/>
      <c r="E14" s="10">
        <f>SUM(E15:E17)</f>
        <v>49930</v>
      </c>
      <c r="F14" s="11">
        <f>SUM(F15:F17)</f>
        <v>100</v>
      </c>
      <c r="G14" s="9"/>
      <c r="H14" s="11">
        <v>30.36830033481849</v>
      </c>
      <c r="I14" s="11">
        <f t="shared" si="0"/>
        <v>1.9411398802581448</v>
      </c>
    </row>
    <row r="15" spans="1:9" ht="12.75" customHeight="1">
      <c r="A15" s="8" t="s">
        <v>2</v>
      </c>
      <c r="B15" s="13">
        <v>13806</v>
      </c>
      <c r="C15" s="14">
        <f>B15/B$14*100</f>
        <v>53.67389783065081</v>
      </c>
      <c r="D15" s="8"/>
      <c r="E15" s="13">
        <v>27465</v>
      </c>
      <c r="F15" s="14">
        <f>E15/E$14*100</f>
        <v>55.00700981373924</v>
      </c>
      <c r="G15" s="8"/>
      <c r="H15" s="14">
        <v>-6.235589662410957</v>
      </c>
      <c r="I15" s="14">
        <f t="shared" si="0"/>
        <v>1.9893524554541504</v>
      </c>
    </row>
    <row r="16" spans="1:9" ht="12.75" customHeight="1">
      <c r="A16" s="8" t="s">
        <v>9</v>
      </c>
      <c r="B16" s="13">
        <v>8093</v>
      </c>
      <c r="C16" s="14">
        <f>B16/B$14*100</f>
        <v>31.463338776144933</v>
      </c>
      <c r="D16" s="8"/>
      <c r="E16" s="13">
        <v>15430</v>
      </c>
      <c r="F16" s="14">
        <f>E16/E$14*100</f>
        <v>30.90326457039856</v>
      </c>
      <c r="G16" s="8"/>
      <c r="H16" s="14">
        <v>228.65697177074424</v>
      </c>
      <c r="I16" s="14">
        <f t="shared" si="0"/>
        <v>1.9065859384653405</v>
      </c>
    </row>
    <row r="17" spans="1:11" ht="12.75" customHeight="1">
      <c r="A17" s="8" t="s">
        <v>10</v>
      </c>
      <c r="B17" s="13">
        <v>3823</v>
      </c>
      <c r="C17" s="14">
        <f>B17/B$14*100</f>
        <v>14.862763393204261</v>
      </c>
      <c r="D17" s="8"/>
      <c r="E17" s="13">
        <v>7035</v>
      </c>
      <c r="F17" s="14">
        <f>E17/E$14*100</f>
        <v>14.089725615862205</v>
      </c>
      <c r="G17" s="8"/>
      <c r="H17" s="14">
        <v>62.89323164918971</v>
      </c>
      <c r="I17" s="14">
        <f t="shared" si="0"/>
        <v>1.8401778707821084</v>
      </c>
      <c r="K17" s="15"/>
    </row>
    <row r="18" spans="1:9" s="12" customFormat="1" ht="16.5" customHeight="1">
      <c r="A18" s="9" t="s">
        <v>12</v>
      </c>
      <c r="B18" s="10">
        <f>SUM(B19:B21)</f>
        <v>24249</v>
      </c>
      <c r="C18" s="11">
        <f>SUM(C19:C21)</f>
        <v>100</v>
      </c>
      <c r="D18" s="9"/>
      <c r="E18" s="10">
        <f>SUM(E19:E21)</f>
        <v>84928</v>
      </c>
      <c r="F18" s="11">
        <f>SUM(F19:F21)</f>
        <v>100</v>
      </c>
      <c r="G18" s="9"/>
      <c r="H18" s="36">
        <v>22.48577540418225</v>
      </c>
      <c r="I18" s="11">
        <f t="shared" si="0"/>
        <v>3.502329992989402</v>
      </c>
    </row>
    <row r="19" spans="1:9" ht="12.75" customHeight="1">
      <c r="A19" s="8" t="s">
        <v>2</v>
      </c>
      <c r="B19" s="13">
        <v>12159</v>
      </c>
      <c r="C19" s="14">
        <f>B19/B$18*100</f>
        <v>50.1422739082024</v>
      </c>
      <c r="D19" s="8"/>
      <c r="E19" s="13">
        <v>36769</v>
      </c>
      <c r="F19" s="14">
        <f>E19/E$18*100</f>
        <v>43.29431989449887</v>
      </c>
      <c r="G19" s="8"/>
      <c r="H19" s="37">
        <v>-23.804447788646435</v>
      </c>
      <c r="I19" s="14">
        <f t="shared" si="0"/>
        <v>3.024015132823423</v>
      </c>
    </row>
    <row r="20" spans="1:9" ht="12.75" customHeight="1">
      <c r="A20" s="8" t="s">
        <v>9</v>
      </c>
      <c r="B20" s="13">
        <v>7623</v>
      </c>
      <c r="C20" s="14">
        <f>B20/B$18*100</f>
        <v>31.436347890634664</v>
      </c>
      <c r="D20" s="8"/>
      <c r="E20" s="13">
        <v>27463</v>
      </c>
      <c r="F20" s="14">
        <f>E20/E$18*100</f>
        <v>32.336802938960055</v>
      </c>
      <c r="G20" s="8"/>
      <c r="H20" s="37">
        <v>201.0913140311804</v>
      </c>
      <c r="I20" s="14">
        <f t="shared" si="0"/>
        <v>3.602649875377148</v>
      </c>
    </row>
    <row r="21" spans="1:11" ht="12.75" customHeight="1">
      <c r="A21" s="8" t="s">
        <v>10</v>
      </c>
      <c r="B21" s="13">
        <v>4467</v>
      </c>
      <c r="C21" s="14">
        <f>B21/B$18*100</f>
        <v>18.421378201162934</v>
      </c>
      <c r="D21" s="8"/>
      <c r="E21" s="13">
        <v>20696</v>
      </c>
      <c r="F21" s="14">
        <f>E21/E$18*100</f>
        <v>24.36887716654107</v>
      </c>
      <c r="G21" s="8"/>
      <c r="H21" s="37">
        <v>73.83774695250105</v>
      </c>
      <c r="I21" s="14">
        <f t="shared" si="0"/>
        <v>4.633087083053503</v>
      </c>
      <c r="K21" s="15"/>
    </row>
    <row r="22" spans="1:9" s="12" customFormat="1" ht="16.5" customHeight="1">
      <c r="A22" s="9" t="s">
        <v>3</v>
      </c>
      <c r="B22" s="10">
        <f>SUM(B23:B25)</f>
        <v>35096</v>
      </c>
      <c r="C22" s="11">
        <f>SUM(C23:C25)</f>
        <v>100</v>
      </c>
      <c r="D22" s="9"/>
      <c r="E22" s="10">
        <f>SUM(E23:E25)</f>
        <v>79982</v>
      </c>
      <c r="F22" s="11">
        <f>SUM(F23:F25)</f>
        <v>100</v>
      </c>
      <c r="G22" s="9"/>
      <c r="H22" s="36">
        <v>34.58412559524811</v>
      </c>
      <c r="I22" s="11">
        <f t="shared" si="0"/>
        <v>2.2789491679963527</v>
      </c>
    </row>
    <row r="23" spans="1:9" ht="12.75" customHeight="1">
      <c r="A23" s="8" t="s">
        <v>2</v>
      </c>
      <c r="B23" s="13">
        <v>14319</v>
      </c>
      <c r="C23" s="14">
        <f>B23/B$22*100</f>
        <v>40.799521312970136</v>
      </c>
      <c r="D23" s="8"/>
      <c r="E23" s="13">
        <v>27958</v>
      </c>
      <c r="F23" s="14">
        <f>E23/E$22*100</f>
        <v>34.95536495711535</v>
      </c>
      <c r="G23" s="8"/>
      <c r="H23" s="37">
        <v>-19.173171436831453</v>
      </c>
      <c r="I23" s="14">
        <f t="shared" si="0"/>
        <v>1.9525106501850689</v>
      </c>
    </row>
    <row r="24" spans="1:11" ht="12.75" customHeight="1">
      <c r="A24" s="8" t="s">
        <v>9</v>
      </c>
      <c r="B24" s="13">
        <v>15007</v>
      </c>
      <c r="C24" s="14">
        <f>B24/B$22*100</f>
        <v>42.759858673353094</v>
      </c>
      <c r="D24" s="8"/>
      <c r="E24" s="13">
        <v>40040</v>
      </c>
      <c r="F24" s="14">
        <f>E24/E$22*100</f>
        <v>50.06126378435148</v>
      </c>
      <c r="G24" s="8"/>
      <c r="H24" s="37">
        <v>142.87274050709692</v>
      </c>
      <c r="I24" s="14">
        <f t="shared" si="0"/>
        <v>2.668088225494769</v>
      </c>
      <c r="K24" s="15"/>
    </row>
    <row r="25" spans="1:9" ht="12.75" customHeight="1" thickBot="1">
      <c r="A25" s="19" t="s">
        <v>10</v>
      </c>
      <c r="B25" s="21">
        <v>5770</v>
      </c>
      <c r="C25" s="20">
        <f>B25/B$22*100</f>
        <v>16.44062001367677</v>
      </c>
      <c r="D25" s="19"/>
      <c r="E25" s="21">
        <v>11984</v>
      </c>
      <c r="F25" s="20">
        <f>E25/E$22*100</f>
        <v>14.98337125853317</v>
      </c>
      <c r="G25" s="19"/>
      <c r="H25" s="38">
        <v>43.46941218723811</v>
      </c>
      <c r="I25" s="20">
        <f t="shared" si="0"/>
        <v>2.076949740034662</v>
      </c>
    </row>
    <row r="26" ht="12.75" customHeight="1">
      <c r="A26" s="22" t="s">
        <v>13</v>
      </c>
    </row>
    <row r="27" spans="1:10" ht="12.75" customHeight="1">
      <c r="A27" s="23" t="s">
        <v>25</v>
      </c>
      <c r="G27" s="12"/>
      <c r="H27" s="24"/>
      <c r="I27" s="12"/>
      <c r="J27" s="12"/>
    </row>
    <row r="28" spans="1:10" ht="12.75" customHeight="1">
      <c r="A28" s="22" t="s">
        <v>29</v>
      </c>
      <c r="B28" s="25"/>
      <c r="C28" s="12"/>
      <c r="D28" s="12"/>
      <c r="E28" s="25"/>
      <c r="F28" s="12"/>
      <c r="G28" s="12"/>
      <c r="H28" s="26"/>
      <c r="I28" s="12"/>
      <c r="J28" s="12"/>
    </row>
    <row r="29" spans="1:10" ht="12">
      <c r="A29" s="12"/>
      <c r="B29" s="27"/>
      <c r="C29" s="27"/>
      <c r="D29" s="27"/>
      <c r="E29" s="27"/>
      <c r="F29" s="12"/>
      <c r="G29" s="12"/>
      <c r="H29" s="26"/>
      <c r="I29" s="12"/>
      <c r="J29" s="12"/>
    </row>
    <row r="30" spans="1:10" ht="12">
      <c r="A30" s="12"/>
      <c r="B30" s="27"/>
      <c r="E30" s="27"/>
      <c r="F30" s="12"/>
      <c r="G30" s="12"/>
      <c r="H30" s="26"/>
      <c r="I30" s="12"/>
      <c r="J30" s="12"/>
    </row>
    <row r="31" spans="1:10" ht="12">
      <c r="A31" s="12"/>
      <c r="B31" s="25"/>
      <c r="C31" s="12"/>
      <c r="D31" s="12"/>
      <c r="E31" s="25"/>
      <c r="F31" s="25"/>
      <c r="G31" s="12"/>
      <c r="H31" s="26"/>
      <c r="I31" s="12"/>
      <c r="J31" s="12"/>
    </row>
    <row r="74" ht="13.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showGridLines="0" zoomScalePageLayoutView="0" workbookViewId="0" topLeftCell="A1">
      <selection activeCell="N13" sqref="N13"/>
    </sheetView>
  </sheetViews>
  <sheetFormatPr defaultColWidth="9.140625" defaultRowHeight="12.75"/>
  <cols>
    <col min="1" max="1" width="15.57421875" style="1" customWidth="1"/>
    <col min="2" max="2" width="8.140625" style="1" customWidth="1"/>
    <col min="3" max="3" width="8.00390625" style="1" customWidth="1"/>
    <col min="4" max="4" width="3.00390625" style="1" customWidth="1"/>
    <col min="5" max="5" width="7.8515625" style="1" customWidth="1"/>
    <col min="6" max="6" width="7.7109375" style="1" customWidth="1"/>
    <col min="7" max="7" width="2.57421875" style="1" customWidth="1"/>
    <col min="8" max="8" width="10.140625" style="1" customWidth="1"/>
    <col min="9" max="9" width="13.28125" style="1" customWidth="1"/>
    <col min="10" max="10" width="4.57421875" style="1" customWidth="1"/>
    <col min="11" max="16384" width="9.140625" style="1" customWidth="1"/>
  </cols>
  <sheetData>
    <row r="1" ht="12.75" customHeight="1">
      <c r="A1" s="1" t="s">
        <v>14</v>
      </c>
    </row>
    <row r="2" ht="27.75" customHeight="1" thickBot="1">
      <c r="A2" s="2" t="s">
        <v>22</v>
      </c>
    </row>
    <row r="3" spans="1:9" ht="12.75" customHeight="1">
      <c r="A3" s="3" t="s">
        <v>5</v>
      </c>
      <c r="B3" s="31" t="s">
        <v>6</v>
      </c>
      <c r="C3" s="32"/>
      <c r="D3" s="4"/>
      <c r="E3" s="31" t="s">
        <v>0</v>
      </c>
      <c r="F3" s="32"/>
      <c r="G3" s="4"/>
      <c r="H3" s="30" t="s">
        <v>17</v>
      </c>
      <c r="I3" s="30" t="s">
        <v>0</v>
      </c>
    </row>
    <row r="4" spans="1:9" ht="12.75" customHeight="1">
      <c r="A4" s="8"/>
      <c r="B4" s="33" t="s">
        <v>1</v>
      </c>
      <c r="C4" s="33" t="s">
        <v>19</v>
      </c>
      <c r="D4" s="34"/>
      <c r="E4" s="33" t="s">
        <v>1</v>
      </c>
      <c r="F4" s="33" t="s">
        <v>19</v>
      </c>
      <c r="G4" s="9"/>
      <c r="H4" s="29" t="s">
        <v>18</v>
      </c>
      <c r="I4" s="29" t="s">
        <v>7</v>
      </c>
    </row>
    <row r="5" spans="1:10" ht="12.75" customHeight="1">
      <c r="A5" s="5"/>
      <c r="B5" s="6"/>
      <c r="C5" s="6"/>
      <c r="D5" s="28"/>
      <c r="E5" s="6"/>
      <c r="F5" s="6"/>
      <c r="G5" s="7"/>
      <c r="H5" s="6" t="s">
        <v>23</v>
      </c>
      <c r="I5" s="5"/>
      <c r="J5" s="8"/>
    </row>
    <row r="6" spans="1:9" s="12" customFormat="1" ht="16.5" customHeight="1">
      <c r="A6" s="9" t="s">
        <v>4</v>
      </c>
      <c r="B6" s="10">
        <f>SUM(B7:B9)</f>
        <v>163827</v>
      </c>
      <c r="C6" s="11">
        <f>SUM(C7:C9)</f>
        <v>100</v>
      </c>
      <c r="D6" s="9"/>
      <c r="E6" s="10">
        <f>SUM(E7:E9)</f>
        <v>343737</v>
      </c>
      <c r="F6" s="11">
        <f>SUM(F7:F9)</f>
        <v>100</v>
      </c>
      <c r="G6" s="9"/>
      <c r="H6" s="16">
        <v>107.43922756071163</v>
      </c>
      <c r="I6" s="11">
        <f>E6/B6</f>
        <v>2.098170631214635</v>
      </c>
    </row>
    <row r="7" spans="1:12" ht="12.75" customHeight="1">
      <c r="A7" s="8" t="s">
        <v>2</v>
      </c>
      <c r="B7" s="17">
        <f>SUM(B11,B15,B19,B23)</f>
        <v>124175</v>
      </c>
      <c r="C7" s="14">
        <f>B7/B$6*100</f>
        <v>75.79641939362864</v>
      </c>
      <c r="D7" s="8"/>
      <c r="E7" s="17">
        <f>SUM(E11,E15,E19,E23)</f>
        <v>252402</v>
      </c>
      <c r="F7" s="14">
        <f>E7/E$6*100</f>
        <v>73.42881330784873</v>
      </c>
      <c r="G7" s="8"/>
      <c r="H7" s="18">
        <v>88.2502886446447</v>
      </c>
      <c r="I7" s="14">
        <f>E7/B7</f>
        <v>2.0326313670223475</v>
      </c>
      <c r="L7" s="15"/>
    </row>
    <row r="8" spans="1:9" ht="12.75" customHeight="1">
      <c r="A8" s="8" t="s">
        <v>9</v>
      </c>
      <c r="B8" s="17">
        <f>SUM(B12,B16,B20,B24)</f>
        <v>25236</v>
      </c>
      <c r="C8" s="14">
        <f>B8/B$6*100</f>
        <v>15.404054276767564</v>
      </c>
      <c r="D8" s="8"/>
      <c r="E8" s="17">
        <f>SUM(E12,E16,E20,E24)</f>
        <v>56528</v>
      </c>
      <c r="F8" s="14">
        <f>E8/E$6*100</f>
        <v>16.445131015863872</v>
      </c>
      <c r="G8" s="8"/>
      <c r="H8" s="18">
        <v>262.41253129614176</v>
      </c>
      <c r="I8" s="14">
        <f aca="true" t="shared" si="0" ref="I8:I25">E8/B8</f>
        <v>2.239974639404026</v>
      </c>
    </row>
    <row r="9" spans="1:9" ht="12.75" customHeight="1">
      <c r="A9" s="8" t="s">
        <v>10</v>
      </c>
      <c r="B9" s="17">
        <f>SUM(B13,B17,B21,B25)</f>
        <v>14416</v>
      </c>
      <c r="C9" s="14">
        <f>B9/B$6*100</f>
        <v>8.79952632960379</v>
      </c>
      <c r="D9" s="8"/>
      <c r="E9" s="17">
        <f>SUM(E13,E17,E21,E25)</f>
        <v>34807</v>
      </c>
      <c r="F9" s="14">
        <f>E9/E$6*100</f>
        <v>10.126055676287395</v>
      </c>
      <c r="G9" s="8"/>
      <c r="H9" s="18">
        <v>116.8182111304572</v>
      </c>
      <c r="I9" s="14">
        <f t="shared" si="0"/>
        <v>2.4144700332963374</v>
      </c>
    </row>
    <row r="10" spans="1:9" s="12" customFormat="1" ht="16.5" customHeight="1">
      <c r="A10" s="9" t="s">
        <v>8</v>
      </c>
      <c r="B10" s="10">
        <f>SUM(B11:B13)</f>
        <v>93286</v>
      </c>
      <c r="C10" s="11">
        <f>SUM(C11:C13)</f>
        <v>99.99999999999999</v>
      </c>
      <c r="D10" s="9"/>
      <c r="E10" s="10">
        <f>SUM(E11:E13)</f>
        <v>177233</v>
      </c>
      <c r="F10" s="11">
        <f>SUM(F11:F13)</f>
        <v>100</v>
      </c>
      <c r="G10" s="9"/>
      <c r="H10" s="11">
        <v>94.16198332621246</v>
      </c>
      <c r="I10" s="11">
        <f t="shared" si="0"/>
        <v>1.899888514889694</v>
      </c>
    </row>
    <row r="11" spans="1:9" ht="12.75" customHeight="1">
      <c r="A11" s="8" t="s">
        <v>2</v>
      </c>
      <c r="B11" s="13">
        <v>73175</v>
      </c>
      <c r="C11" s="14">
        <f>B11/B$10*100</f>
        <v>78.44156679458868</v>
      </c>
      <c r="D11" s="8"/>
      <c r="E11" s="13">
        <v>140485</v>
      </c>
      <c r="F11" s="14">
        <f>E11/E$10*100</f>
        <v>79.26571236733565</v>
      </c>
      <c r="G11" s="8"/>
      <c r="H11" s="14">
        <v>85.16053353015606</v>
      </c>
      <c r="I11" s="14">
        <f t="shared" si="0"/>
        <v>1.9198496754355996</v>
      </c>
    </row>
    <row r="12" spans="1:9" ht="12.75" customHeight="1">
      <c r="A12" s="8" t="s">
        <v>9</v>
      </c>
      <c r="B12" s="13">
        <v>14786</v>
      </c>
      <c r="C12" s="14">
        <f>B12/B$10*100</f>
        <v>15.850181163304248</v>
      </c>
      <c r="D12" s="8"/>
      <c r="E12" s="13">
        <v>26385</v>
      </c>
      <c r="F12" s="14">
        <f>E12/E$10*100</f>
        <v>14.887182409596408</v>
      </c>
      <c r="G12" s="8"/>
      <c r="H12" s="14">
        <v>170.5044084478163</v>
      </c>
      <c r="I12" s="14">
        <f t="shared" si="0"/>
        <v>1.784458271337752</v>
      </c>
    </row>
    <row r="13" spans="1:9" ht="12.75" customHeight="1">
      <c r="A13" s="8" t="s">
        <v>10</v>
      </c>
      <c r="B13" s="13">
        <v>5325</v>
      </c>
      <c r="C13" s="14">
        <f>B13/B$10*100</f>
        <v>5.708252042107068</v>
      </c>
      <c r="D13" s="8"/>
      <c r="E13" s="13">
        <v>10363</v>
      </c>
      <c r="F13" s="14">
        <f>E13/E$10*100</f>
        <v>5.847105223067938</v>
      </c>
      <c r="G13" s="8"/>
      <c r="H13" s="14">
        <v>83.3</v>
      </c>
      <c r="I13" s="14">
        <f t="shared" si="0"/>
        <v>1.9461032863849765</v>
      </c>
    </row>
    <row r="14" spans="1:9" s="12" customFormat="1" ht="16.5" customHeight="1">
      <c r="A14" s="9" t="s">
        <v>11</v>
      </c>
      <c r="B14" s="10">
        <f>SUM(B15:B17)</f>
        <v>21446</v>
      </c>
      <c r="C14" s="11">
        <f>SUM(C15:C17)</f>
        <v>100</v>
      </c>
      <c r="D14" s="9"/>
      <c r="E14" s="10">
        <f>SUM(E15:E17)</f>
        <v>37931</v>
      </c>
      <c r="F14" s="11">
        <f>SUM(F15:F17)</f>
        <v>99.99999999999999</v>
      </c>
      <c r="G14" s="9"/>
      <c r="H14" s="11">
        <v>97.32361364228066</v>
      </c>
      <c r="I14" s="11">
        <f t="shared" si="0"/>
        <v>1.768674811153595</v>
      </c>
    </row>
    <row r="15" spans="1:9" ht="12.75" customHeight="1">
      <c r="A15" s="8" t="s">
        <v>2</v>
      </c>
      <c r="B15" s="13">
        <v>16325</v>
      </c>
      <c r="C15" s="14">
        <f>B15/B$14*100</f>
        <v>76.12142124405483</v>
      </c>
      <c r="D15" s="8"/>
      <c r="E15" s="13">
        <v>29059</v>
      </c>
      <c r="F15" s="14">
        <f>E15/E$14*100</f>
        <v>76.6101605546914</v>
      </c>
      <c r="G15" s="8"/>
      <c r="H15" s="14">
        <v>81.98683798182388</v>
      </c>
      <c r="I15" s="14">
        <f t="shared" si="0"/>
        <v>1.780030627871363</v>
      </c>
    </row>
    <row r="16" spans="1:9" ht="12.75" customHeight="1">
      <c r="A16" s="8" t="s">
        <v>9</v>
      </c>
      <c r="B16" s="13">
        <v>2462</v>
      </c>
      <c r="C16" s="14">
        <f>B16/B$14*100</f>
        <v>11.479996269700642</v>
      </c>
      <c r="D16" s="8"/>
      <c r="E16" s="13">
        <v>4676</v>
      </c>
      <c r="F16" s="14">
        <f>E16/E$14*100</f>
        <v>12.3276475705887</v>
      </c>
      <c r="G16" s="8"/>
      <c r="H16" s="14">
        <v>295.59695173581713</v>
      </c>
      <c r="I16" s="14">
        <f t="shared" si="0"/>
        <v>1.8992688870836718</v>
      </c>
    </row>
    <row r="17" spans="1:11" ht="12.75" customHeight="1">
      <c r="A17" s="8" t="s">
        <v>10</v>
      </c>
      <c r="B17" s="13">
        <v>2659</v>
      </c>
      <c r="C17" s="14">
        <f>B17/B$14*100</f>
        <v>12.398582486244521</v>
      </c>
      <c r="D17" s="8"/>
      <c r="E17" s="13">
        <v>4196</v>
      </c>
      <c r="F17" s="14">
        <f>E17/E$14*100</f>
        <v>11.062191874719886</v>
      </c>
      <c r="G17" s="8"/>
      <c r="H17" s="14">
        <v>102.41662638956018</v>
      </c>
      <c r="I17" s="14">
        <f t="shared" si="0"/>
        <v>1.5780368559608875</v>
      </c>
      <c r="K17" s="15"/>
    </row>
    <row r="18" spans="1:9" s="12" customFormat="1" ht="16.5" customHeight="1">
      <c r="A18" s="9" t="s">
        <v>12</v>
      </c>
      <c r="B18" s="10">
        <f>SUM(B19:B21)</f>
        <v>20541</v>
      </c>
      <c r="C18" s="11">
        <f>SUM(C19:C21)</f>
        <v>100</v>
      </c>
      <c r="D18" s="9"/>
      <c r="E18" s="10">
        <f>SUM(E19:E21)</f>
        <v>69144</v>
      </c>
      <c r="F18" s="11">
        <f>SUM(F19:F21)</f>
        <v>100</v>
      </c>
      <c r="G18" s="9"/>
      <c r="H18" s="11">
        <v>101.19310115685505</v>
      </c>
      <c r="I18" s="11">
        <f t="shared" si="0"/>
        <v>3.366145757265956</v>
      </c>
    </row>
    <row r="19" spans="1:9" ht="12.75" customHeight="1">
      <c r="A19" s="8" t="s">
        <v>2</v>
      </c>
      <c r="B19" s="13">
        <v>15675</v>
      </c>
      <c r="C19" s="14">
        <f>B19/B$18*100</f>
        <v>76.31079304805024</v>
      </c>
      <c r="D19" s="8"/>
      <c r="E19" s="13">
        <v>48268</v>
      </c>
      <c r="F19" s="14">
        <f>E19/E$18*100</f>
        <v>69.80793705889158</v>
      </c>
      <c r="G19" s="8"/>
      <c r="H19" s="14">
        <v>75.5183621623641</v>
      </c>
      <c r="I19" s="14">
        <f t="shared" si="0"/>
        <v>3.079298245614035</v>
      </c>
    </row>
    <row r="20" spans="1:9" ht="12.75" customHeight="1">
      <c r="A20" s="8" t="s">
        <v>9</v>
      </c>
      <c r="B20" s="13">
        <v>2361</v>
      </c>
      <c r="C20" s="14">
        <f>B20/B$18*100</f>
        <v>11.494085000730246</v>
      </c>
      <c r="D20" s="8"/>
      <c r="E20" s="13">
        <v>8981</v>
      </c>
      <c r="F20" s="14">
        <f>E20/E$18*100</f>
        <v>12.988834895290987</v>
      </c>
      <c r="G20" s="8"/>
      <c r="H20" s="14">
        <v>744.5497630331754</v>
      </c>
      <c r="I20" s="14">
        <f t="shared" si="0"/>
        <v>3.8038966539601864</v>
      </c>
    </row>
    <row r="21" spans="1:11" ht="12.75" customHeight="1">
      <c r="A21" s="8" t="s">
        <v>10</v>
      </c>
      <c r="B21" s="13">
        <v>2505</v>
      </c>
      <c r="C21" s="14">
        <f>B21/B$18*100</f>
        <v>12.195121951219512</v>
      </c>
      <c r="D21" s="8"/>
      <c r="E21" s="13">
        <v>11895</v>
      </c>
      <c r="F21" s="14">
        <f>E21/E$18*100</f>
        <v>17.203228045817426</v>
      </c>
      <c r="G21" s="8"/>
      <c r="H21" s="14">
        <v>102.80037842951751</v>
      </c>
      <c r="I21" s="14">
        <f t="shared" si="0"/>
        <v>4.748502994011976</v>
      </c>
      <c r="K21" s="15"/>
    </row>
    <row r="22" spans="1:9" s="12" customFormat="1" ht="16.5" customHeight="1">
      <c r="A22" s="9" t="s">
        <v>3</v>
      </c>
      <c r="B22" s="10">
        <f>SUM(B23:B25)</f>
        <v>28554</v>
      </c>
      <c r="C22" s="11">
        <f>SUM(C23:C25)</f>
        <v>100.00000000000001</v>
      </c>
      <c r="D22" s="9"/>
      <c r="E22" s="10">
        <f>SUM(E23:E25)</f>
        <v>59429</v>
      </c>
      <c r="F22" s="11">
        <f>SUM(F23:F25)</f>
        <v>100</v>
      </c>
      <c r="G22" s="9"/>
      <c r="H22" s="11">
        <v>184.71709864418148</v>
      </c>
      <c r="I22" s="11">
        <f t="shared" si="0"/>
        <v>2.0812845835959934</v>
      </c>
    </row>
    <row r="23" spans="1:9" ht="12.75" customHeight="1">
      <c r="A23" s="8" t="s">
        <v>2</v>
      </c>
      <c r="B23" s="13">
        <v>19000</v>
      </c>
      <c r="C23" s="14">
        <f>B23/B$22*100</f>
        <v>66.54058975975346</v>
      </c>
      <c r="D23" s="8"/>
      <c r="E23" s="13">
        <v>34590</v>
      </c>
      <c r="F23" s="14">
        <f>E23/E$22*100</f>
        <v>58.20390718336166</v>
      </c>
      <c r="G23" s="8"/>
      <c r="H23" s="14">
        <v>133.90586962401946</v>
      </c>
      <c r="I23" s="14">
        <f t="shared" si="0"/>
        <v>1.8205263157894738</v>
      </c>
    </row>
    <row r="24" spans="1:11" ht="12.75" customHeight="1">
      <c r="A24" s="8" t="s">
        <v>9</v>
      </c>
      <c r="B24" s="13">
        <v>5627</v>
      </c>
      <c r="C24" s="14">
        <f>B24/B$22*100</f>
        <v>19.706520977796455</v>
      </c>
      <c r="D24" s="8"/>
      <c r="E24" s="13">
        <v>16486</v>
      </c>
      <c r="F24" s="14">
        <f>E24/E$22*100</f>
        <v>27.740665331740395</v>
      </c>
      <c r="G24" s="8"/>
      <c r="H24" s="14">
        <v>359.6041260105938</v>
      </c>
      <c r="I24" s="14">
        <f t="shared" si="0"/>
        <v>2.9298027368046915</v>
      </c>
      <c r="K24" s="15"/>
    </row>
    <row r="25" spans="1:9" ht="12.75" customHeight="1" thickBot="1">
      <c r="A25" s="19" t="s">
        <v>10</v>
      </c>
      <c r="B25" s="21">
        <v>3927</v>
      </c>
      <c r="C25" s="20">
        <f>B25/B$22*100</f>
        <v>13.752889262450093</v>
      </c>
      <c r="D25" s="19"/>
      <c r="E25" s="21">
        <v>8353</v>
      </c>
      <c r="F25" s="20">
        <f>E25/E$22*100</f>
        <v>14.055427484897946</v>
      </c>
      <c r="G25" s="19"/>
      <c r="H25" s="20">
        <v>234.3875100080064</v>
      </c>
      <c r="I25" s="20">
        <f t="shared" si="0"/>
        <v>2.1270690094219504</v>
      </c>
    </row>
    <row r="26" ht="12.75" customHeight="1">
      <c r="A26" s="22" t="s">
        <v>13</v>
      </c>
    </row>
    <row r="27" spans="1:10" ht="12.75" customHeight="1">
      <c r="A27" s="23" t="s">
        <v>25</v>
      </c>
      <c r="G27" s="12"/>
      <c r="H27" s="24"/>
      <c r="I27" s="12"/>
      <c r="J27" s="12"/>
    </row>
    <row r="28" spans="1:10" ht="12.75" customHeight="1">
      <c r="A28" s="22" t="s">
        <v>24</v>
      </c>
      <c r="B28" s="25"/>
      <c r="C28" s="12"/>
      <c r="D28" s="12"/>
      <c r="E28" s="25"/>
      <c r="F28" s="12"/>
      <c r="G28" s="12"/>
      <c r="H28" s="26"/>
      <c r="I28" s="12"/>
      <c r="J28" s="12"/>
    </row>
    <row r="29" spans="1:10" ht="12">
      <c r="A29" s="12"/>
      <c r="B29" s="27"/>
      <c r="C29" s="27"/>
      <c r="D29" s="27"/>
      <c r="E29" s="27"/>
      <c r="F29" s="12"/>
      <c r="G29" s="12"/>
      <c r="H29" s="26"/>
      <c r="I29" s="12"/>
      <c r="J29" s="12"/>
    </row>
    <row r="30" spans="1:10" ht="12">
      <c r="A30" s="12"/>
      <c r="B30" s="27"/>
      <c r="E30" s="27"/>
      <c r="F30" s="12"/>
      <c r="G30" s="12"/>
      <c r="H30" s="26"/>
      <c r="I30" s="12"/>
      <c r="J30" s="12"/>
    </row>
    <row r="31" spans="1:10" ht="12">
      <c r="A31" s="12"/>
      <c r="B31" s="25"/>
      <c r="C31" s="12"/>
      <c r="D31" s="12"/>
      <c r="E31" s="25"/>
      <c r="F31" s="25"/>
      <c r="G31" s="12"/>
      <c r="H31" s="26"/>
      <c r="I31" s="12"/>
      <c r="J31" s="12"/>
    </row>
    <row r="74" ht="13.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showGridLines="0" zoomScalePageLayoutView="0" workbookViewId="0" topLeftCell="A1">
      <selection activeCell="B11" sqref="B11"/>
    </sheetView>
  </sheetViews>
  <sheetFormatPr defaultColWidth="9.140625" defaultRowHeight="12.75"/>
  <cols>
    <col min="1" max="1" width="15.57421875" style="1" customWidth="1"/>
    <col min="2" max="2" width="8.140625" style="1" customWidth="1"/>
    <col min="3" max="3" width="8.00390625" style="1" customWidth="1"/>
    <col min="4" max="4" width="3.00390625" style="1" customWidth="1"/>
    <col min="5" max="5" width="7.8515625" style="1" customWidth="1"/>
    <col min="6" max="6" width="7.7109375" style="1" customWidth="1"/>
    <col min="7" max="7" width="2.57421875" style="1" customWidth="1"/>
    <col min="8" max="8" width="10.140625" style="1" customWidth="1"/>
    <col min="9" max="9" width="13.28125" style="1" customWidth="1"/>
    <col min="10" max="10" width="4.57421875" style="1" customWidth="1"/>
    <col min="11" max="11" width="10.57421875" style="1" bestFit="1" customWidth="1"/>
    <col min="12" max="16384" width="9.140625" style="1" customWidth="1"/>
  </cols>
  <sheetData>
    <row r="1" ht="12.75" customHeight="1">
      <c r="A1" s="1" t="s">
        <v>14</v>
      </c>
    </row>
    <row r="2" ht="27.75" customHeight="1" thickBot="1">
      <c r="A2" s="2" t="s">
        <v>16</v>
      </c>
    </row>
    <row r="3" spans="1:9" ht="12.75" customHeight="1">
      <c r="A3" s="3" t="s">
        <v>5</v>
      </c>
      <c r="B3" s="31" t="s">
        <v>6</v>
      </c>
      <c r="C3" s="32"/>
      <c r="D3" s="4"/>
      <c r="E3" s="31" t="s">
        <v>0</v>
      </c>
      <c r="F3" s="32"/>
      <c r="G3" s="4"/>
      <c r="H3" s="30" t="s">
        <v>17</v>
      </c>
      <c r="I3" s="30" t="s">
        <v>0</v>
      </c>
    </row>
    <row r="4" spans="1:9" ht="12.75" customHeight="1">
      <c r="A4" s="8"/>
      <c r="B4" s="33" t="s">
        <v>1</v>
      </c>
      <c r="C4" s="33" t="s">
        <v>19</v>
      </c>
      <c r="D4" s="34"/>
      <c r="E4" s="33" t="s">
        <v>1</v>
      </c>
      <c r="F4" s="33" t="s">
        <v>19</v>
      </c>
      <c r="G4" s="9"/>
      <c r="H4" s="29" t="s">
        <v>18</v>
      </c>
      <c r="I4" s="29" t="s">
        <v>7</v>
      </c>
    </row>
    <row r="5" spans="1:10" ht="12.75" customHeight="1">
      <c r="A5" s="5"/>
      <c r="B5" s="6"/>
      <c r="C5" s="6"/>
      <c r="D5" s="28"/>
      <c r="E5" s="6"/>
      <c r="F5" s="6"/>
      <c r="G5" s="7"/>
      <c r="H5" s="6" t="s">
        <v>20</v>
      </c>
      <c r="I5" s="5"/>
      <c r="J5" s="8"/>
    </row>
    <row r="6" spans="1:11" s="12" customFormat="1" ht="16.5" customHeight="1">
      <c r="A6" s="9" t="s">
        <v>4</v>
      </c>
      <c r="B6" s="10">
        <f>SUM(B7:B9)</f>
        <v>83724</v>
      </c>
      <c r="C6" s="11">
        <f>SUM(C7:C9)</f>
        <v>99.99999999999999</v>
      </c>
      <c r="D6" s="9"/>
      <c r="E6" s="10">
        <f>SUM(E7:E9)</f>
        <v>167282</v>
      </c>
      <c r="F6" s="11">
        <f>SUM(F7:F9)</f>
        <v>100</v>
      </c>
      <c r="G6" s="9"/>
      <c r="H6" s="16">
        <v>1.7</v>
      </c>
      <c r="I6" s="11">
        <v>2</v>
      </c>
      <c r="K6" s="35"/>
    </row>
    <row r="7" spans="1:12" ht="12.75" customHeight="1">
      <c r="A7" s="8" t="s">
        <v>2</v>
      </c>
      <c r="B7" s="17">
        <f>SUM(B11,B15,B19,B23)</f>
        <v>68924</v>
      </c>
      <c r="C7" s="14">
        <f>B7/B$6*100</f>
        <v>82.32287038364149</v>
      </c>
      <c r="D7" s="8"/>
      <c r="E7" s="17">
        <f>SUM(E11,E15,E19,E23)</f>
        <v>135835</v>
      </c>
      <c r="F7" s="14">
        <f>E7/E$6*100</f>
        <v>81.20120515058404</v>
      </c>
      <c r="G7" s="8"/>
      <c r="H7" s="18">
        <v>0.4</v>
      </c>
      <c r="I7" s="14">
        <v>1.970793917938599</v>
      </c>
      <c r="K7" s="35"/>
      <c r="L7" s="15"/>
    </row>
    <row r="8" spans="1:11" ht="12.75" customHeight="1">
      <c r="A8" s="8" t="s">
        <v>9</v>
      </c>
      <c r="B8" s="17">
        <f>SUM(B12,B16,B20,B24)</f>
        <v>7590</v>
      </c>
      <c r="C8" s="14">
        <f>B8/B$6*100</f>
        <v>9.065500931632506</v>
      </c>
      <c r="D8" s="8"/>
      <c r="E8" s="17">
        <f>SUM(E12,E16,E20,E24)</f>
        <v>15734</v>
      </c>
      <c r="F8" s="14">
        <f>E8/E$6*100</f>
        <v>9.40567425066654</v>
      </c>
      <c r="G8" s="8"/>
      <c r="H8" s="18">
        <v>2</v>
      </c>
      <c r="I8" s="14">
        <v>2.0729907773386036</v>
      </c>
      <c r="K8" s="35"/>
    </row>
    <row r="9" spans="1:11" ht="12.75" customHeight="1">
      <c r="A9" s="8" t="s">
        <v>10</v>
      </c>
      <c r="B9" s="17">
        <f>SUM(B13,B17,B21,B25)</f>
        <v>7210</v>
      </c>
      <c r="C9" s="14">
        <f>B9/B$6*100</f>
        <v>8.611628684726004</v>
      </c>
      <c r="D9" s="8"/>
      <c r="E9" s="17">
        <f>SUM(E13,E17,E21,E25)</f>
        <v>15713</v>
      </c>
      <c r="F9" s="14">
        <f>E9/E$6*100</f>
        <v>9.393120598749418</v>
      </c>
      <c r="G9" s="8"/>
      <c r="H9" s="18">
        <v>7.6</v>
      </c>
      <c r="I9" s="14">
        <v>2.1793342579750346</v>
      </c>
      <c r="K9" s="35"/>
    </row>
    <row r="10" spans="1:11" s="12" customFormat="1" ht="16.5" customHeight="1">
      <c r="A10" s="9" t="s">
        <v>8</v>
      </c>
      <c r="B10" s="10">
        <f>SUM(B11:B13)</f>
        <v>50061</v>
      </c>
      <c r="C10" s="11">
        <f>SUM(C11:C13)</f>
        <v>100</v>
      </c>
      <c r="D10" s="9"/>
      <c r="E10" s="10">
        <f>SUM(E11:E13)</f>
        <v>91281</v>
      </c>
      <c r="F10" s="11">
        <f>SUM(F11:F13)</f>
        <v>100</v>
      </c>
      <c r="G10" s="9"/>
      <c r="H10" s="11">
        <v>-56.233578182236634</v>
      </c>
      <c r="I10" s="11">
        <v>1.8</v>
      </c>
      <c r="K10" s="35"/>
    </row>
    <row r="11" spans="1:11" ht="12.75" customHeight="1">
      <c r="A11" s="8" t="s">
        <v>2</v>
      </c>
      <c r="B11" s="13">
        <v>41230</v>
      </c>
      <c r="C11" s="14">
        <f>B11/B$10*100</f>
        <v>82.35952138391163</v>
      </c>
      <c r="D11" s="8"/>
      <c r="E11" s="13">
        <v>75872</v>
      </c>
      <c r="F11" s="14">
        <f>E11/E$10*100</f>
        <v>83.11915951841019</v>
      </c>
      <c r="G11" s="8"/>
      <c r="H11" s="14">
        <v>-26.492728910935213</v>
      </c>
      <c r="I11" s="14">
        <v>1.840213436817851</v>
      </c>
      <c r="K11" s="35"/>
    </row>
    <row r="12" spans="1:11" ht="12.75" customHeight="1">
      <c r="A12" s="8" t="s">
        <v>9</v>
      </c>
      <c r="B12" s="13">
        <v>5744</v>
      </c>
      <c r="C12" s="14">
        <f>B12/B$10*100</f>
        <v>11.474001717904157</v>
      </c>
      <c r="D12" s="8"/>
      <c r="E12" s="13">
        <v>9754</v>
      </c>
      <c r="F12" s="14">
        <f>E12/E$10*100</f>
        <v>10.685684863224548</v>
      </c>
      <c r="G12" s="8"/>
      <c r="H12" s="14">
        <v>-88.68878503589113</v>
      </c>
      <c r="I12" s="14">
        <v>1.6981197771587744</v>
      </c>
      <c r="K12" s="35"/>
    </row>
    <row r="13" spans="1:11" ht="12.75" customHeight="1">
      <c r="A13" s="8" t="s">
        <v>10</v>
      </c>
      <c r="B13" s="13">
        <v>3087</v>
      </c>
      <c r="C13" s="14">
        <f>B13/B$10*100</f>
        <v>6.166476898184215</v>
      </c>
      <c r="D13" s="8"/>
      <c r="E13" s="13">
        <v>5655</v>
      </c>
      <c r="F13" s="14">
        <f>E13/E$10*100</f>
        <v>6.195155618365267</v>
      </c>
      <c r="G13" s="8"/>
      <c r="H13" s="14">
        <v>-70.41435596944648</v>
      </c>
      <c r="I13" s="14">
        <v>1.8318756073858116</v>
      </c>
      <c r="K13" s="35"/>
    </row>
    <row r="14" spans="1:11" s="12" customFormat="1" ht="16.5" customHeight="1">
      <c r="A14" s="9" t="s">
        <v>11</v>
      </c>
      <c r="B14" s="10">
        <f>SUM(B15:B17)</f>
        <v>11297</v>
      </c>
      <c r="C14" s="11">
        <f>SUM(C15:C17)</f>
        <v>100.00000000000001</v>
      </c>
      <c r="D14" s="9"/>
      <c r="E14" s="10">
        <f>SUM(E15:E17)</f>
        <v>22021</v>
      </c>
      <c r="F14" s="11">
        <f>SUM(F15:F17)</f>
        <v>100</v>
      </c>
      <c r="G14" s="9"/>
      <c r="H14" s="11">
        <v>-56.52609039705814</v>
      </c>
      <c r="I14" s="11">
        <v>1.9</v>
      </c>
      <c r="K14" s="35"/>
    </row>
    <row r="15" spans="1:11" ht="12.75" customHeight="1">
      <c r="A15" s="8" t="s">
        <v>2</v>
      </c>
      <c r="B15" s="13">
        <v>9354</v>
      </c>
      <c r="C15" s="14">
        <f>B15/B$14*100</f>
        <v>82.80074356023724</v>
      </c>
      <c r="D15" s="8"/>
      <c r="E15" s="13">
        <v>18408</v>
      </c>
      <c r="F15" s="14">
        <f>E15/E$14*100</f>
        <v>83.59293401752872</v>
      </c>
      <c r="G15" s="8"/>
      <c r="H15" s="14">
        <v>-19.528164622739556</v>
      </c>
      <c r="I15" s="14">
        <v>1.967928159076331</v>
      </c>
      <c r="K15" s="35"/>
    </row>
    <row r="16" spans="1:11" ht="12.75" customHeight="1">
      <c r="A16" s="8" t="s">
        <v>9</v>
      </c>
      <c r="B16" s="13">
        <v>619</v>
      </c>
      <c r="C16" s="14">
        <f>B16/B$14*100</f>
        <v>5.479330795786492</v>
      </c>
      <c r="D16" s="8"/>
      <c r="E16" s="13">
        <v>1338</v>
      </c>
      <c r="F16" s="14">
        <f>E16/E$14*100</f>
        <v>6.076018346124154</v>
      </c>
      <c r="G16" s="8"/>
      <c r="H16" s="14">
        <v>-92.82938676381299</v>
      </c>
      <c r="I16" s="14">
        <v>2.161550888529887</v>
      </c>
      <c r="K16" s="35"/>
    </row>
    <row r="17" spans="1:11" ht="12.75" customHeight="1">
      <c r="A17" s="8" t="s">
        <v>10</v>
      </c>
      <c r="B17" s="13">
        <v>1324</v>
      </c>
      <c r="C17" s="14">
        <f>B17/B$14*100</f>
        <v>11.719925643976277</v>
      </c>
      <c r="D17" s="8"/>
      <c r="E17" s="13">
        <v>2275</v>
      </c>
      <c r="F17" s="14">
        <f>E17/E$14*100</f>
        <v>10.331047636347124</v>
      </c>
      <c r="G17" s="8"/>
      <c r="H17" s="14">
        <v>-72.25592939878655</v>
      </c>
      <c r="I17" s="14">
        <v>1.7182779456193353</v>
      </c>
      <c r="K17" s="35"/>
    </row>
    <row r="18" spans="1:11" s="12" customFormat="1" ht="16.5" customHeight="1">
      <c r="A18" s="9" t="s">
        <v>12</v>
      </c>
      <c r="B18" s="10">
        <f>SUM(B19:B21)</f>
        <v>11084</v>
      </c>
      <c r="C18" s="11">
        <f>SUM(C19:C21)</f>
        <v>100</v>
      </c>
      <c r="D18" s="9"/>
      <c r="E18" s="10">
        <f>SUM(E19:E21)</f>
        <v>33107</v>
      </c>
      <c r="F18" s="11">
        <f>SUM(F19:F21)</f>
        <v>100</v>
      </c>
      <c r="G18" s="9"/>
      <c r="H18" s="11">
        <v>-62.56438646319742</v>
      </c>
      <c r="I18" s="11">
        <v>3</v>
      </c>
      <c r="K18" s="35"/>
    </row>
    <row r="19" spans="1:11" ht="12.75" customHeight="1">
      <c r="A19" s="8" t="s">
        <v>2</v>
      </c>
      <c r="B19" s="13">
        <v>9495</v>
      </c>
      <c r="C19" s="14">
        <f>B19/B$18*100</f>
        <v>85.66402020931072</v>
      </c>
      <c r="D19" s="8"/>
      <c r="E19" s="13">
        <v>26767</v>
      </c>
      <c r="F19" s="14">
        <f>E19/E$18*100</f>
        <v>80.84997130516204</v>
      </c>
      <c r="G19" s="8"/>
      <c r="H19" s="14">
        <v>-3.127596887512276</v>
      </c>
      <c r="I19" s="14">
        <v>2.819062664560295</v>
      </c>
      <c r="K19" s="35"/>
    </row>
    <row r="20" spans="1:11" ht="12.75" customHeight="1">
      <c r="A20" s="8" t="s">
        <v>9</v>
      </c>
      <c r="B20" s="13">
        <v>213</v>
      </c>
      <c r="C20" s="14">
        <f>B20/B$18*100</f>
        <v>1.92168892096716</v>
      </c>
      <c r="D20" s="8"/>
      <c r="E20" s="13">
        <v>1055</v>
      </c>
      <c r="F20" s="14">
        <f>E20/E$18*100</f>
        <v>3.1866372670432233</v>
      </c>
      <c r="G20" s="8"/>
      <c r="H20" s="14">
        <v>-97.0150545077003</v>
      </c>
      <c r="I20" s="14">
        <v>4.953051643192488</v>
      </c>
      <c r="K20" s="35"/>
    </row>
    <row r="21" spans="1:11" ht="12.75" customHeight="1">
      <c r="A21" s="8" t="s">
        <v>10</v>
      </c>
      <c r="B21" s="13">
        <v>1376</v>
      </c>
      <c r="C21" s="14">
        <f>B21/B$18*100</f>
        <v>12.414290869722123</v>
      </c>
      <c r="D21" s="8"/>
      <c r="E21" s="13">
        <v>5285</v>
      </c>
      <c r="F21" s="14">
        <f>E21/E$18*100</f>
        <v>15.963391427794726</v>
      </c>
      <c r="G21" s="8"/>
      <c r="H21" s="14">
        <v>-79.83503463361284</v>
      </c>
      <c r="I21" s="14">
        <v>3.840843023255814</v>
      </c>
      <c r="K21" s="35"/>
    </row>
    <row r="22" spans="1:11" s="12" customFormat="1" ht="16.5" customHeight="1">
      <c r="A22" s="9" t="s">
        <v>3</v>
      </c>
      <c r="B22" s="10">
        <f>SUM(B23:B25)</f>
        <v>11282</v>
      </c>
      <c r="C22" s="11">
        <f>SUM(C23:C25)</f>
        <v>100</v>
      </c>
      <c r="D22" s="9"/>
      <c r="E22" s="10">
        <f>SUM(E23:E25)</f>
        <v>20873</v>
      </c>
      <c r="F22" s="11">
        <f>SUM(F23:F25)</f>
        <v>99.99999999999999</v>
      </c>
      <c r="G22" s="9"/>
      <c r="H22" s="11">
        <v>-61.416943244395824</v>
      </c>
      <c r="I22" s="11">
        <v>1.9</v>
      </c>
      <c r="K22" s="35"/>
    </row>
    <row r="23" spans="1:11" ht="12.75" customHeight="1">
      <c r="A23" s="8" t="s">
        <v>2</v>
      </c>
      <c r="B23" s="13">
        <v>8845</v>
      </c>
      <c r="C23" s="14">
        <f>B23/B$22*100</f>
        <v>78.39921999645453</v>
      </c>
      <c r="D23" s="8"/>
      <c r="E23" s="13">
        <v>14788</v>
      </c>
      <c r="F23" s="14">
        <f>E23/E$22*100</f>
        <v>70.84750634791357</v>
      </c>
      <c r="G23" s="8"/>
      <c r="H23" s="14">
        <v>9.926854754440962</v>
      </c>
      <c r="I23" s="14">
        <v>1.671905031091012</v>
      </c>
      <c r="K23" s="35"/>
    </row>
    <row r="24" spans="1:11" ht="12.75" customHeight="1">
      <c r="A24" s="8" t="s">
        <v>9</v>
      </c>
      <c r="B24" s="13">
        <v>1014</v>
      </c>
      <c r="C24" s="14">
        <f>B24/B$22*100</f>
        <v>8.987768126218755</v>
      </c>
      <c r="D24" s="8"/>
      <c r="E24" s="13">
        <v>3587</v>
      </c>
      <c r="F24" s="14">
        <f>E24/E$22*100</f>
        <v>17.18487998850189</v>
      </c>
      <c r="G24" s="8"/>
      <c r="H24" s="14">
        <v>-88.0689953714495</v>
      </c>
      <c r="I24" s="14">
        <v>3.537475345167653</v>
      </c>
      <c r="K24" s="35"/>
    </row>
    <row r="25" spans="1:11" ht="12.75" customHeight="1" thickBot="1">
      <c r="A25" s="19" t="s">
        <v>10</v>
      </c>
      <c r="B25" s="21">
        <v>1423</v>
      </c>
      <c r="C25" s="20">
        <f>B25/B$22*100</f>
        <v>12.613011877326716</v>
      </c>
      <c r="D25" s="19"/>
      <c r="E25" s="21">
        <v>2498</v>
      </c>
      <c r="F25" s="20">
        <f>E25/E$22*100</f>
        <v>11.967613663584535</v>
      </c>
      <c r="G25" s="19"/>
      <c r="H25" s="20">
        <v>-76.21858339680122</v>
      </c>
      <c r="I25" s="20">
        <v>1.7554462403373154</v>
      </c>
      <c r="K25" s="35"/>
    </row>
    <row r="26" spans="1:11" ht="12.75" customHeight="1">
      <c r="A26" s="22" t="s">
        <v>13</v>
      </c>
      <c r="K26" s="35"/>
    </row>
    <row r="27" spans="1:10" ht="12.75" customHeight="1">
      <c r="A27" s="23" t="s">
        <v>15</v>
      </c>
      <c r="G27" s="12"/>
      <c r="H27" s="24"/>
      <c r="I27" s="12"/>
      <c r="J27" s="12"/>
    </row>
    <row r="28" spans="1:10" ht="12.75" customHeight="1">
      <c r="A28" s="22" t="s">
        <v>21</v>
      </c>
      <c r="B28" s="25"/>
      <c r="C28" s="12"/>
      <c r="D28" s="12"/>
      <c r="E28" s="25"/>
      <c r="F28" s="12"/>
      <c r="G28" s="12"/>
      <c r="H28" s="26"/>
      <c r="I28" s="12"/>
      <c r="J28" s="12"/>
    </row>
    <row r="29" spans="1:10" ht="12">
      <c r="A29" s="12"/>
      <c r="B29" s="27"/>
      <c r="C29" s="27"/>
      <c r="D29" s="27"/>
      <c r="E29" s="27"/>
      <c r="F29" s="12"/>
      <c r="G29" s="12"/>
      <c r="H29" s="26"/>
      <c r="I29" s="12"/>
      <c r="J29" s="12"/>
    </row>
    <row r="30" spans="1:10" ht="12">
      <c r="A30" s="12"/>
      <c r="B30" s="27"/>
      <c r="E30" s="27"/>
      <c r="F30" s="12"/>
      <c r="G30" s="12"/>
      <c r="H30" s="26"/>
      <c r="I30" s="12"/>
      <c r="J30" s="12"/>
    </row>
    <row r="31" spans="1:10" ht="12">
      <c r="A31" s="12"/>
      <c r="B31" s="25"/>
      <c r="C31" s="12"/>
      <c r="D31" s="12"/>
      <c r="E31" s="25"/>
      <c r="F31" s="25"/>
      <c r="G31" s="12"/>
      <c r="H31" s="26"/>
      <c r="I31" s="12"/>
      <c r="J31" s="12"/>
    </row>
    <row r="74" ht="13.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Gerd Lindqvist</cp:lastModifiedBy>
  <dcterms:created xsi:type="dcterms:W3CDTF">2006-07-24T11:53:09Z</dcterms:created>
  <dcterms:modified xsi:type="dcterms:W3CDTF">2024-03-26T07:57:40Z</dcterms:modified>
  <cp:category/>
  <cp:version/>
  <cp:contentType/>
  <cp:contentStatus/>
</cp:coreProperties>
</file>