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153D24E-E029-451E-979C-7D0E1DCED426}" xr6:coauthVersionLast="47" xr6:coauthVersionMax="47" xr10:uidLastSave="{00000000-0000-0000-0000-000000000000}"/>
  <bookViews>
    <workbookView xWindow="2460" yWindow="2460" windowWidth="25875" windowHeight="14610" xr2:uid="{00000000-000D-0000-FFFF-FFFF00000000}"/>
  </bookViews>
  <sheets>
    <sheet name="2024" sheetId="15" r:id="rId1"/>
    <sheet name="2023" sheetId="14" r:id="rId2"/>
    <sheet name="2022" sheetId="13" r:id="rId3"/>
    <sheet name="2021" sheetId="12" r:id="rId4"/>
    <sheet name="2020" sheetId="11" r:id="rId5"/>
    <sheet name="2019" sheetId="10" r:id="rId6"/>
    <sheet name="2018" sheetId="9" r:id="rId7"/>
    <sheet name="2017" sheetId="8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6" r:id="rId14"/>
    <sheet name="2010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5" l="1"/>
  <c r="J41" i="15"/>
  <c r="L39" i="15"/>
  <c r="L33" i="15"/>
  <c r="J33" i="15"/>
  <c r="K32" i="15"/>
  <c r="H28" i="15"/>
  <c r="L24" i="15"/>
  <c r="K24" i="15"/>
  <c r="J24" i="15"/>
  <c r="H24" i="15"/>
  <c r="G24" i="15"/>
  <c r="F24" i="15"/>
  <c r="E24" i="15"/>
  <c r="D24" i="15"/>
  <c r="L23" i="15"/>
  <c r="L22" i="15" s="1"/>
  <c r="K23" i="15"/>
  <c r="J23" i="15"/>
  <c r="J22" i="15" s="1"/>
  <c r="H23" i="15"/>
  <c r="G23" i="15"/>
  <c r="F23" i="15"/>
  <c r="E23" i="15"/>
  <c r="E22" i="15" s="1"/>
  <c r="D23" i="15"/>
  <c r="B21" i="15"/>
  <c r="G42" i="15" s="1"/>
  <c r="B20" i="15"/>
  <c r="H41" i="15" s="1"/>
  <c r="B19" i="15"/>
  <c r="J40" i="15" s="1"/>
  <c r="B18" i="15"/>
  <c r="K39" i="15" s="1"/>
  <c r="B17" i="15"/>
  <c r="L38" i="15" s="1"/>
  <c r="B16" i="15"/>
  <c r="D37" i="15" s="1"/>
  <c r="B15" i="15"/>
  <c r="E36" i="15" s="1"/>
  <c r="B14" i="15"/>
  <c r="F35" i="15" s="1"/>
  <c r="B13" i="15"/>
  <c r="G34" i="15" s="1"/>
  <c r="B12" i="15"/>
  <c r="H33" i="15" s="1"/>
  <c r="B11" i="15"/>
  <c r="J32" i="15" s="1"/>
  <c r="B10" i="15"/>
  <c r="J31" i="15" s="1"/>
  <c r="B9" i="15"/>
  <c r="K30" i="15" s="1"/>
  <c r="B8" i="15"/>
  <c r="D29" i="15" s="1"/>
  <c r="B7" i="15"/>
  <c r="D28" i="15" s="1"/>
  <c r="B6" i="15"/>
  <c r="F27" i="15" s="1"/>
  <c r="L24" i="14"/>
  <c r="K24" i="14"/>
  <c r="J24" i="14"/>
  <c r="H24" i="14"/>
  <c r="G24" i="14"/>
  <c r="F24" i="14"/>
  <c r="E24" i="14"/>
  <c r="D24" i="14"/>
  <c r="L23" i="14"/>
  <c r="L22" i="14" s="1"/>
  <c r="L25" i="14" s="1"/>
  <c r="K23" i="14"/>
  <c r="K22" i="14" s="1"/>
  <c r="K25" i="14" s="1"/>
  <c r="J23" i="14"/>
  <c r="J22" i="14" s="1"/>
  <c r="H23" i="14"/>
  <c r="H22" i="14" s="1"/>
  <c r="G23" i="14"/>
  <c r="G22" i="14" s="1"/>
  <c r="G25" i="14" s="1"/>
  <c r="F23" i="14"/>
  <c r="F22" i="14" s="1"/>
  <c r="E23" i="14"/>
  <c r="D23" i="14"/>
  <c r="B21" i="14"/>
  <c r="B20" i="14"/>
  <c r="B19" i="14"/>
  <c r="B18" i="14"/>
  <c r="K39" i="14" s="1"/>
  <c r="B17" i="14"/>
  <c r="B16" i="14"/>
  <c r="B15" i="14"/>
  <c r="B14" i="14"/>
  <c r="B13" i="14"/>
  <c r="B12" i="14"/>
  <c r="B11" i="14"/>
  <c r="B10" i="14"/>
  <c r="B9" i="14"/>
  <c r="B8" i="14"/>
  <c r="B7" i="14"/>
  <c r="B6" i="14"/>
  <c r="E29" i="15" l="1"/>
  <c r="G22" i="15"/>
  <c r="L30" i="15"/>
  <c r="F36" i="15"/>
  <c r="D30" i="15"/>
  <c r="F30" i="15"/>
  <c r="E31" i="15"/>
  <c r="H36" i="15"/>
  <c r="K31" i="15"/>
  <c r="D38" i="15"/>
  <c r="L31" i="15"/>
  <c r="F38" i="15"/>
  <c r="D32" i="15"/>
  <c r="E39" i="15"/>
  <c r="E28" i="15"/>
  <c r="B28" i="15" s="1"/>
  <c r="L28" i="15"/>
  <c r="K22" i="15"/>
  <c r="F28" i="15"/>
  <c r="F22" i="15"/>
  <c r="F25" i="15" s="1"/>
  <c r="H22" i="15"/>
  <c r="H25" i="15" s="1"/>
  <c r="J25" i="15"/>
  <c r="B30" i="15"/>
  <c r="G25" i="15"/>
  <c r="K25" i="15"/>
  <c r="H34" i="15"/>
  <c r="G35" i="15"/>
  <c r="E37" i="15"/>
  <c r="K40" i="15"/>
  <c r="H42" i="15"/>
  <c r="D22" i="15"/>
  <c r="B23" i="15"/>
  <c r="E44" i="15" s="1"/>
  <c r="H27" i="15"/>
  <c r="G28" i="15"/>
  <c r="F29" i="15"/>
  <c r="E30" i="15"/>
  <c r="D31" i="15"/>
  <c r="L32" i="15"/>
  <c r="K33" i="15"/>
  <c r="J34" i="15"/>
  <c r="H35" i="15"/>
  <c r="G36" i="15"/>
  <c r="F37" i="15"/>
  <c r="E38" i="15"/>
  <c r="D39" i="15"/>
  <c r="L40" i="15"/>
  <c r="K41" i="15"/>
  <c r="J42" i="15"/>
  <c r="G27" i="15"/>
  <c r="J35" i="15"/>
  <c r="D40" i="15"/>
  <c r="K42" i="15"/>
  <c r="L25" i="15"/>
  <c r="K27" i="15"/>
  <c r="J28" i="15"/>
  <c r="H29" i="15"/>
  <c r="G30" i="15"/>
  <c r="F31" i="15"/>
  <c r="E32" i="15"/>
  <c r="D33" i="15"/>
  <c r="L34" i="15"/>
  <c r="K35" i="15"/>
  <c r="J36" i="15"/>
  <c r="H37" i="15"/>
  <c r="G38" i="15"/>
  <c r="F39" i="15"/>
  <c r="E40" i="15"/>
  <c r="D41" i="15"/>
  <c r="L42" i="15"/>
  <c r="G29" i="15"/>
  <c r="K34" i="15"/>
  <c r="G37" i="15"/>
  <c r="L27" i="15"/>
  <c r="K28" i="15"/>
  <c r="J29" i="15"/>
  <c r="H30" i="15"/>
  <c r="G31" i="15"/>
  <c r="F32" i="15"/>
  <c r="E33" i="15"/>
  <c r="D34" i="15"/>
  <c r="L35" i="15"/>
  <c r="K36" i="15"/>
  <c r="J37" i="15"/>
  <c r="H38" i="15"/>
  <c r="G39" i="15"/>
  <c r="F40" i="15"/>
  <c r="E41" i="15"/>
  <c r="D42" i="15"/>
  <c r="B24" i="15"/>
  <c r="J27" i="15"/>
  <c r="E25" i="15"/>
  <c r="K29" i="15"/>
  <c r="J30" i="15"/>
  <c r="H31" i="15"/>
  <c r="G32" i="15"/>
  <c r="F33" i="15"/>
  <c r="E34" i="15"/>
  <c r="D35" i="15"/>
  <c r="L36" i="15"/>
  <c r="K37" i="15"/>
  <c r="J38" i="15"/>
  <c r="H39" i="15"/>
  <c r="G40" i="15"/>
  <c r="F41" i="15"/>
  <c r="E42" i="15"/>
  <c r="D27" i="15"/>
  <c r="E27" i="15"/>
  <c r="L29" i="15"/>
  <c r="H32" i="15"/>
  <c r="G33" i="15"/>
  <c r="F34" i="15"/>
  <c r="E35" i="15"/>
  <c r="D36" i="15"/>
  <c r="B36" i="15" s="1"/>
  <c r="L37" i="15"/>
  <c r="K38" i="15"/>
  <c r="J39" i="15"/>
  <c r="H40" i="15"/>
  <c r="G41" i="15"/>
  <c r="F42" i="15"/>
  <c r="L38" i="14"/>
  <c r="D38" i="14"/>
  <c r="J38" i="14"/>
  <c r="D32" i="14"/>
  <c r="J32" i="14"/>
  <c r="J40" i="14"/>
  <c r="D40" i="14"/>
  <c r="H33" i="14"/>
  <c r="D33" i="14"/>
  <c r="J33" i="14"/>
  <c r="H41" i="14"/>
  <c r="J41" i="14"/>
  <c r="D41" i="14"/>
  <c r="L30" i="14"/>
  <c r="D30" i="14"/>
  <c r="J30" i="14"/>
  <c r="G34" i="14"/>
  <c r="J34" i="14"/>
  <c r="D34" i="14"/>
  <c r="G42" i="14"/>
  <c r="J42" i="14"/>
  <c r="D42" i="14"/>
  <c r="K31" i="14"/>
  <c r="D31" i="14"/>
  <c r="J31" i="14"/>
  <c r="F27" i="14"/>
  <c r="D27" i="14"/>
  <c r="J27" i="14"/>
  <c r="F35" i="14"/>
  <c r="D35" i="14"/>
  <c r="J35" i="14"/>
  <c r="E33" i="14"/>
  <c r="E28" i="14"/>
  <c r="D28" i="14"/>
  <c r="J28" i="14"/>
  <c r="E36" i="14"/>
  <c r="D36" i="14"/>
  <c r="J36" i="14"/>
  <c r="F39" i="14"/>
  <c r="D29" i="14"/>
  <c r="J29" i="14"/>
  <c r="D37" i="14"/>
  <c r="J37" i="14"/>
  <c r="E41" i="14"/>
  <c r="L34" i="14"/>
  <c r="E40" i="14"/>
  <c r="K35" i="14"/>
  <c r="F40" i="14"/>
  <c r="F31" i="14"/>
  <c r="L35" i="14"/>
  <c r="E32" i="14"/>
  <c r="F32" i="14"/>
  <c r="K36" i="14"/>
  <c r="H37" i="14"/>
  <c r="L42" i="14"/>
  <c r="K28" i="14"/>
  <c r="H29" i="14"/>
  <c r="L27" i="14"/>
  <c r="K27" i="14"/>
  <c r="H25" i="14"/>
  <c r="G27" i="14"/>
  <c r="F28" i="14"/>
  <c r="E29" i="14"/>
  <c r="L31" i="14"/>
  <c r="K32" i="14"/>
  <c r="H34" i="14"/>
  <c r="G35" i="14"/>
  <c r="F36" i="14"/>
  <c r="E37" i="14"/>
  <c r="L39" i="14"/>
  <c r="K40" i="14"/>
  <c r="H42" i="14"/>
  <c r="G30" i="14"/>
  <c r="G31" i="14"/>
  <c r="G39" i="14"/>
  <c r="D22" i="14"/>
  <c r="B23" i="14"/>
  <c r="F44" i="14" s="1"/>
  <c r="J25" i="14"/>
  <c r="H27" i="14"/>
  <c r="G28" i="14"/>
  <c r="F29" i="14"/>
  <c r="E30" i="14"/>
  <c r="L32" i="14"/>
  <c r="K33" i="14"/>
  <c r="H35" i="14"/>
  <c r="G36" i="14"/>
  <c r="F37" i="14"/>
  <c r="B37" i="14" s="1"/>
  <c r="E38" i="14"/>
  <c r="D39" i="14"/>
  <c r="L40" i="14"/>
  <c r="K41" i="14"/>
  <c r="H30" i="14"/>
  <c r="E22" i="14"/>
  <c r="B24" i="14"/>
  <c r="H28" i="14"/>
  <c r="G29" i="14"/>
  <c r="F30" i="14"/>
  <c r="E31" i="14"/>
  <c r="L33" i="14"/>
  <c r="K34" i="14"/>
  <c r="H36" i="14"/>
  <c r="G37" i="14"/>
  <c r="F38" i="14"/>
  <c r="E39" i="14"/>
  <c r="L41" i="14"/>
  <c r="K42" i="14"/>
  <c r="L28" i="14"/>
  <c r="K29" i="14"/>
  <c r="H31" i="14"/>
  <c r="G32" i="14"/>
  <c r="F33" i="14"/>
  <c r="E34" i="14"/>
  <c r="L36" i="14"/>
  <c r="K37" i="14"/>
  <c r="H39" i="14"/>
  <c r="G40" i="14"/>
  <c r="F41" i="14"/>
  <c r="E42" i="14"/>
  <c r="B42" i="14" s="1"/>
  <c r="F25" i="14"/>
  <c r="E27" i="14"/>
  <c r="L29" i="14"/>
  <c r="K30" i="14"/>
  <c r="H32" i="14"/>
  <c r="G33" i="14"/>
  <c r="F34" i="14"/>
  <c r="E35" i="14"/>
  <c r="L37" i="14"/>
  <c r="K38" i="14"/>
  <c r="J39" i="14"/>
  <c r="H40" i="14"/>
  <c r="G41" i="14"/>
  <c r="F42" i="14"/>
  <c r="G38" i="14"/>
  <c r="H38" i="14"/>
  <c r="H41" i="13"/>
  <c r="D41" i="13"/>
  <c r="L40" i="13"/>
  <c r="K40" i="13"/>
  <c r="J40" i="13"/>
  <c r="D39" i="13"/>
  <c r="D38" i="13"/>
  <c r="H37" i="13"/>
  <c r="K33" i="13"/>
  <c r="J33" i="13"/>
  <c r="H33" i="13"/>
  <c r="E32" i="13"/>
  <c r="L31" i="13"/>
  <c r="K31" i="13"/>
  <c r="F31" i="13"/>
  <c r="L24" i="13"/>
  <c r="K24" i="13"/>
  <c r="J24" i="13"/>
  <c r="H24" i="13"/>
  <c r="G24" i="13"/>
  <c r="F24" i="13"/>
  <c r="E24" i="13"/>
  <c r="D24" i="13"/>
  <c r="L23" i="13"/>
  <c r="L22" i="13" s="1"/>
  <c r="L25" i="13" s="1"/>
  <c r="K23" i="13"/>
  <c r="J23" i="13"/>
  <c r="J22" i="13" s="1"/>
  <c r="H23" i="13"/>
  <c r="G23" i="13"/>
  <c r="G22" i="13" s="1"/>
  <c r="G25" i="13" s="1"/>
  <c r="F23" i="13"/>
  <c r="E23" i="13"/>
  <c r="E22" i="13" s="1"/>
  <c r="D23" i="13"/>
  <c r="D22" i="13" s="1"/>
  <c r="K22" i="13"/>
  <c r="F22" i="13"/>
  <c r="F25" i="13" s="1"/>
  <c r="B21" i="13"/>
  <c r="G42" i="13" s="1"/>
  <c r="B20" i="13"/>
  <c r="G41" i="13" s="1"/>
  <c r="B19" i="13"/>
  <c r="H40" i="13" s="1"/>
  <c r="B18" i="13"/>
  <c r="J39" i="13" s="1"/>
  <c r="B17" i="13"/>
  <c r="K38" i="13" s="1"/>
  <c r="B16" i="13"/>
  <c r="L37" i="13" s="1"/>
  <c r="B15" i="13"/>
  <c r="D36" i="13" s="1"/>
  <c r="B14" i="13"/>
  <c r="F35" i="13" s="1"/>
  <c r="B13" i="13"/>
  <c r="G34" i="13" s="1"/>
  <c r="B12" i="13"/>
  <c r="G33" i="13" s="1"/>
  <c r="B11" i="13"/>
  <c r="H32" i="13" s="1"/>
  <c r="B10" i="13"/>
  <c r="J31" i="13" s="1"/>
  <c r="B9" i="13"/>
  <c r="K30" i="13" s="1"/>
  <c r="B8" i="13"/>
  <c r="L29" i="13" s="1"/>
  <c r="B7" i="13"/>
  <c r="D28" i="13" s="1"/>
  <c r="B6" i="13"/>
  <c r="E27" i="13" s="1"/>
  <c r="K35" i="12"/>
  <c r="E32" i="12"/>
  <c r="E29" i="12"/>
  <c r="D29" i="12"/>
  <c r="J28" i="12"/>
  <c r="L24" i="12"/>
  <c r="K24" i="12"/>
  <c r="J24" i="12"/>
  <c r="H24" i="12"/>
  <c r="G24" i="12"/>
  <c r="F24" i="12"/>
  <c r="E24" i="12"/>
  <c r="D24" i="12"/>
  <c r="L23" i="12"/>
  <c r="L22" i="12" s="1"/>
  <c r="L25" i="12" s="1"/>
  <c r="K23" i="12"/>
  <c r="K22" i="12" s="1"/>
  <c r="J23" i="12"/>
  <c r="H23" i="12"/>
  <c r="H22" i="12" s="1"/>
  <c r="G23" i="12"/>
  <c r="G22" i="12" s="1"/>
  <c r="G25" i="12" s="1"/>
  <c r="F23" i="12"/>
  <c r="E23" i="12"/>
  <c r="D23" i="12"/>
  <c r="B21" i="12"/>
  <c r="G42" i="12" s="1"/>
  <c r="B20" i="12"/>
  <c r="H41" i="12" s="1"/>
  <c r="B19" i="12"/>
  <c r="J40" i="12" s="1"/>
  <c r="B18" i="12"/>
  <c r="K39" i="12" s="1"/>
  <c r="B17" i="12"/>
  <c r="L38" i="12" s="1"/>
  <c r="B16" i="12"/>
  <c r="D37" i="12" s="1"/>
  <c r="B15" i="12"/>
  <c r="E36" i="12" s="1"/>
  <c r="B14" i="12"/>
  <c r="F35" i="12" s="1"/>
  <c r="B13" i="12"/>
  <c r="G34" i="12" s="1"/>
  <c r="B12" i="12"/>
  <c r="H33" i="12" s="1"/>
  <c r="B11" i="12"/>
  <c r="G32" i="12" s="1"/>
  <c r="B10" i="12"/>
  <c r="K31" i="12" s="1"/>
  <c r="B9" i="12"/>
  <c r="L30" i="12" s="1"/>
  <c r="B8" i="12"/>
  <c r="K29" i="12" s="1"/>
  <c r="B7" i="12"/>
  <c r="E28" i="12" s="1"/>
  <c r="B6" i="12"/>
  <c r="F27" i="12" s="1"/>
  <c r="B38" i="15" l="1"/>
  <c r="B37" i="15"/>
  <c r="B32" i="15"/>
  <c r="B29" i="15"/>
  <c r="B27" i="15"/>
  <c r="B35" i="15"/>
  <c r="L44" i="15"/>
  <c r="G45" i="15"/>
  <c r="E45" i="15"/>
  <c r="B41" i="15"/>
  <c r="B33" i="15"/>
  <c r="D25" i="15"/>
  <c r="B34" i="15"/>
  <c r="B40" i="15"/>
  <c r="B39" i="15"/>
  <c r="B31" i="15"/>
  <c r="J45" i="15"/>
  <c r="B22" i="15"/>
  <c r="D43" i="15" s="1"/>
  <c r="H44" i="15"/>
  <c r="F44" i="15"/>
  <c r="K44" i="15"/>
  <c r="B42" i="15"/>
  <c r="D45" i="15"/>
  <c r="H45" i="15"/>
  <c r="F45" i="15"/>
  <c r="D44" i="15"/>
  <c r="J44" i="15"/>
  <c r="G44" i="15"/>
  <c r="K45" i="15"/>
  <c r="L45" i="15"/>
  <c r="D44" i="14"/>
  <c r="B29" i="14"/>
  <c r="B34" i="14"/>
  <c r="B41" i="14"/>
  <c r="B33" i="14"/>
  <c r="L44" i="14"/>
  <c r="H44" i="14"/>
  <c r="J45" i="14"/>
  <c r="H45" i="14"/>
  <c r="D45" i="14"/>
  <c r="E25" i="14"/>
  <c r="B40" i="14"/>
  <c r="B32" i="14"/>
  <c r="L45" i="14"/>
  <c r="K44" i="14"/>
  <c r="B22" i="14"/>
  <c r="J44" i="14"/>
  <c r="E44" i="14"/>
  <c r="B28" i="14"/>
  <c r="D25" i="14"/>
  <c r="G45" i="14"/>
  <c r="B39" i="14"/>
  <c r="B31" i="14"/>
  <c r="B38" i="14"/>
  <c r="B30" i="14"/>
  <c r="F45" i="14"/>
  <c r="G44" i="14"/>
  <c r="E45" i="14"/>
  <c r="B36" i="14"/>
  <c r="B35" i="14"/>
  <c r="B27" i="14"/>
  <c r="K45" i="14"/>
  <c r="F28" i="13"/>
  <c r="D30" i="13"/>
  <c r="F39" i="13"/>
  <c r="E30" i="13"/>
  <c r="K32" i="13"/>
  <c r="D37" i="13"/>
  <c r="K39" i="13"/>
  <c r="J41" i="13"/>
  <c r="E36" i="13"/>
  <c r="F36" i="13"/>
  <c r="L30" i="13"/>
  <c r="L32" i="13"/>
  <c r="E37" i="13"/>
  <c r="L39" i="13"/>
  <c r="K41" i="13"/>
  <c r="L38" i="13"/>
  <c r="J32" i="13"/>
  <c r="H22" i="13"/>
  <c r="D31" i="13"/>
  <c r="D33" i="13"/>
  <c r="F37" i="13"/>
  <c r="E40" i="13"/>
  <c r="D29" i="13"/>
  <c r="F29" i="13"/>
  <c r="E29" i="13"/>
  <c r="H29" i="13"/>
  <c r="F27" i="13"/>
  <c r="E28" i="13"/>
  <c r="H25" i="13"/>
  <c r="J25" i="13"/>
  <c r="E25" i="13"/>
  <c r="H27" i="13"/>
  <c r="G28" i="13"/>
  <c r="J34" i="13"/>
  <c r="H35" i="13"/>
  <c r="G36" i="13"/>
  <c r="E38" i="13"/>
  <c r="J42" i="13"/>
  <c r="B24" i="13"/>
  <c r="G45" i="13" s="1"/>
  <c r="K25" i="13"/>
  <c r="J27" i="13"/>
  <c r="H28" i="13"/>
  <c r="G29" i="13"/>
  <c r="F30" i="13"/>
  <c r="E31" i="13"/>
  <c r="D32" i="13"/>
  <c r="L33" i="13"/>
  <c r="K34" i="13"/>
  <c r="J35" i="13"/>
  <c r="H36" i="13"/>
  <c r="G37" i="13"/>
  <c r="F38" i="13"/>
  <c r="E39" i="13"/>
  <c r="D40" i="13"/>
  <c r="L41" i="13"/>
  <c r="K42" i="13"/>
  <c r="H42" i="13"/>
  <c r="G27" i="13"/>
  <c r="B23" i="13"/>
  <c r="J44" i="13" s="1"/>
  <c r="K27" i="13"/>
  <c r="G30" i="13"/>
  <c r="L34" i="13"/>
  <c r="J36" i="13"/>
  <c r="H45" i="13"/>
  <c r="D25" i="13"/>
  <c r="L27" i="13"/>
  <c r="K28" i="13"/>
  <c r="J29" i="13"/>
  <c r="H30" i="13"/>
  <c r="G31" i="13"/>
  <c r="F32" i="13"/>
  <c r="E33" i="13"/>
  <c r="D34" i="13"/>
  <c r="L35" i="13"/>
  <c r="K36" i="13"/>
  <c r="J37" i="13"/>
  <c r="H38" i="13"/>
  <c r="G39" i="13"/>
  <c r="F40" i="13"/>
  <c r="E41" i="13"/>
  <c r="B41" i="13" s="1"/>
  <c r="D42" i="13"/>
  <c r="G35" i="13"/>
  <c r="L42" i="13"/>
  <c r="D27" i="13"/>
  <c r="L28" i="13"/>
  <c r="K29" i="13"/>
  <c r="J30" i="13"/>
  <c r="H31" i="13"/>
  <c r="G32" i="13"/>
  <c r="F33" i="13"/>
  <c r="E34" i="13"/>
  <c r="D35" i="13"/>
  <c r="L36" i="13"/>
  <c r="K37" i="13"/>
  <c r="J38" i="13"/>
  <c r="H39" i="13"/>
  <c r="G40" i="13"/>
  <c r="F41" i="13"/>
  <c r="E42" i="13"/>
  <c r="H34" i="13"/>
  <c r="J28" i="13"/>
  <c r="K35" i="13"/>
  <c r="G38" i="13"/>
  <c r="F34" i="13"/>
  <c r="E35" i="13"/>
  <c r="F42" i="13"/>
  <c r="J22" i="12"/>
  <c r="F29" i="12"/>
  <c r="J32" i="12"/>
  <c r="J36" i="12"/>
  <c r="K40" i="12"/>
  <c r="D34" i="12"/>
  <c r="H29" i="12"/>
  <c r="K32" i="12"/>
  <c r="E37" i="12"/>
  <c r="L40" i="12"/>
  <c r="H32" i="12"/>
  <c r="F40" i="12"/>
  <c r="J29" i="12"/>
  <c r="L32" i="12"/>
  <c r="F37" i="12"/>
  <c r="D41" i="12"/>
  <c r="F32" i="12"/>
  <c r="L29" i="12"/>
  <c r="D33" i="12"/>
  <c r="B33" i="12" s="1"/>
  <c r="H37" i="12"/>
  <c r="L42" i="12"/>
  <c r="F39" i="12"/>
  <c r="L34" i="12"/>
  <c r="E40" i="12"/>
  <c r="K27" i="12"/>
  <c r="F31" i="12"/>
  <c r="E33" i="12"/>
  <c r="J37" i="12"/>
  <c r="H25" i="12"/>
  <c r="J25" i="12"/>
  <c r="K25" i="12"/>
  <c r="B41" i="12"/>
  <c r="E45" i="12"/>
  <c r="F22" i="12"/>
  <c r="G27" i="12"/>
  <c r="F28" i="12"/>
  <c r="D30" i="12"/>
  <c r="L31" i="12"/>
  <c r="J33" i="12"/>
  <c r="H34" i="12"/>
  <c r="G35" i="12"/>
  <c r="F36" i="12"/>
  <c r="D38" i="12"/>
  <c r="L39" i="12"/>
  <c r="J41" i="12"/>
  <c r="H42" i="12"/>
  <c r="D39" i="12"/>
  <c r="B39" i="12" s="1"/>
  <c r="G38" i="12"/>
  <c r="D22" i="12"/>
  <c r="B23" i="12"/>
  <c r="K44" i="12" s="1"/>
  <c r="H27" i="12"/>
  <c r="G28" i="12"/>
  <c r="E30" i="12"/>
  <c r="D31" i="12"/>
  <c r="K33" i="12"/>
  <c r="J34" i="12"/>
  <c r="H35" i="12"/>
  <c r="G36" i="12"/>
  <c r="E38" i="12"/>
  <c r="K41" i="12"/>
  <c r="J42" i="12"/>
  <c r="E22" i="12"/>
  <c r="B24" i="12"/>
  <c r="K45" i="12" s="1"/>
  <c r="J27" i="12"/>
  <c r="H28" i="12"/>
  <c r="G29" i="12"/>
  <c r="F30" i="12"/>
  <c r="E31" i="12"/>
  <c r="D32" i="12"/>
  <c r="L33" i="12"/>
  <c r="K34" i="12"/>
  <c r="J35" i="12"/>
  <c r="H36" i="12"/>
  <c r="G37" i="12"/>
  <c r="F38" i="12"/>
  <c r="E39" i="12"/>
  <c r="D40" i="12"/>
  <c r="L41" i="12"/>
  <c r="K42" i="12"/>
  <c r="H30" i="12"/>
  <c r="L35" i="12"/>
  <c r="K36" i="12"/>
  <c r="H38" i="12"/>
  <c r="G39" i="12"/>
  <c r="E41" i="12"/>
  <c r="D42" i="12"/>
  <c r="D27" i="12"/>
  <c r="L28" i="12"/>
  <c r="J30" i="12"/>
  <c r="H31" i="12"/>
  <c r="F33" i="12"/>
  <c r="E34" i="12"/>
  <c r="D35" i="12"/>
  <c r="L36" i="12"/>
  <c r="K37" i="12"/>
  <c r="J38" i="12"/>
  <c r="H39" i="12"/>
  <c r="G40" i="12"/>
  <c r="F41" i="12"/>
  <c r="E42" i="12"/>
  <c r="G30" i="12"/>
  <c r="K28" i="12"/>
  <c r="E27" i="12"/>
  <c r="D28" i="12"/>
  <c r="K30" i="12"/>
  <c r="J31" i="12"/>
  <c r="G33" i="12"/>
  <c r="F34" i="12"/>
  <c r="E35" i="12"/>
  <c r="D36" i="12"/>
  <c r="L37" i="12"/>
  <c r="K38" i="12"/>
  <c r="J39" i="12"/>
  <c r="H40" i="12"/>
  <c r="G41" i="12"/>
  <c r="F42" i="12"/>
  <c r="L27" i="12"/>
  <c r="G31" i="12"/>
  <c r="B45" i="15" l="1"/>
  <c r="F43" i="15"/>
  <c r="J43" i="15"/>
  <c r="K43" i="15"/>
  <c r="E43" i="15"/>
  <c r="G43" i="15"/>
  <c r="H43" i="15"/>
  <c r="B25" i="15"/>
  <c r="L43" i="15"/>
  <c r="B44" i="15"/>
  <c r="B44" i="14"/>
  <c r="K43" i="14"/>
  <c r="L43" i="14"/>
  <c r="B25" i="14"/>
  <c r="D46" i="14" s="1"/>
  <c r="F43" i="14"/>
  <c r="J43" i="14"/>
  <c r="H43" i="14"/>
  <c r="G43" i="14"/>
  <c r="E43" i="14"/>
  <c r="B45" i="14"/>
  <c r="D43" i="14"/>
  <c r="B29" i="13"/>
  <c r="B40" i="13"/>
  <c r="B32" i="13"/>
  <c r="B36" i="13"/>
  <c r="B37" i="13"/>
  <c r="B33" i="13"/>
  <c r="B28" i="13"/>
  <c r="D44" i="13"/>
  <c r="J45" i="13"/>
  <c r="K45" i="13"/>
  <c r="B31" i="13"/>
  <c r="B30" i="13"/>
  <c r="E44" i="13"/>
  <c r="F44" i="13"/>
  <c r="B22" i="13"/>
  <c r="G44" i="13"/>
  <c r="K44" i="13"/>
  <c r="B38" i="13"/>
  <c r="B39" i="13"/>
  <c r="B42" i="13"/>
  <c r="B34" i="13"/>
  <c r="H44" i="13"/>
  <c r="B35" i="13"/>
  <c r="B27" i="13"/>
  <c r="D45" i="13"/>
  <c r="B45" i="13" s="1"/>
  <c r="E45" i="13"/>
  <c r="F45" i="13"/>
  <c r="L44" i="13"/>
  <c r="L45" i="13"/>
  <c r="B32" i="12"/>
  <c r="B38" i="12"/>
  <c r="B37" i="12"/>
  <c r="B29" i="12"/>
  <c r="B36" i="12"/>
  <c r="J45" i="12"/>
  <c r="D25" i="12"/>
  <c r="F25" i="12"/>
  <c r="G45" i="12"/>
  <c r="F44" i="12"/>
  <c r="B42" i="12"/>
  <c r="J44" i="12"/>
  <c r="G44" i="12"/>
  <c r="B22" i="12"/>
  <c r="E43" i="12"/>
  <c r="E25" i="12"/>
  <c r="B31" i="12"/>
  <c r="D45" i="12"/>
  <c r="L45" i="12"/>
  <c r="B27" i="12"/>
  <c r="H44" i="12"/>
  <c r="B40" i="12"/>
  <c r="D44" i="12"/>
  <c r="E44" i="12"/>
  <c r="B34" i="12"/>
  <c r="B30" i="12"/>
  <c r="B35" i="12"/>
  <c r="H45" i="12"/>
  <c r="F45" i="12"/>
  <c r="B28" i="12"/>
  <c r="L44" i="12"/>
  <c r="B43" i="15" l="1"/>
  <c r="G46" i="15"/>
  <c r="H46" i="15"/>
  <c r="J46" i="15"/>
  <c r="E46" i="15"/>
  <c r="F46" i="15"/>
  <c r="L46" i="15"/>
  <c r="K46" i="15"/>
  <c r="D46" i="15"/>
  <c r="L46" i="14"/>
  <c r="G46" i="14"/>
  <c r="K46" i="14"/>
  <c r="F46" i="14"/>
  <c r="J46" i="14"/>
  <c r="H46" i="14"/>
  <c r="B43" i="14"/>
  <c r="E46" i="14"/>
  <c r="B46" i="14" s="1"/>
  <c r="B44" i="13"/>
  <c r="F43" i="13"/>
  <c r="G43" i="13"/>
  <c r="E43" i="13"/>
  <c r="D43" i="13"/>
  <c r="J43" i="13"/>
  <c r="K43" i="13"/>
  <c r="L43" i="13"/>
  <c r="H43" i="13"/>
  <c r="B25" i="13"/>
  <c r="B44" i="12"/>
  <c r="B25" i="12"/>
  <c r="K43" i="12"/>
  <c r="H43" i="12"/>
  <c r="L43" i="12"/>
  <c r="J43" i="12"/>
  <c r="G43" i="12"/>
  <c r="D43" i="12"/>
  <c r="F43" i="12"/>
  <c r="B45" i="12"/>
  <c r="F46" i="12"/>
  <c r="D46" i="12"/>
  <c r="B46" i="15" l="1"/>
  <c r="B43" i="13"/>
  <c r="G46" i="13"/>
  <c r="F46" i="13"/>
  <c r="L46" i="13"/>
  <c r="J46" i="13"/>
  <c r="E46" i="13"/>
  <c r="H46" i="13"/>
  <c r="D46" i="13"/>
  <c r="B46" i="13" s="1"/>
  <c r="K46" i="13"/>
  <c r="B43" i="12"/>
  <c r="G46" i="12"/>
  <c r="L46" i="12"/>
  <c r="K46" i="12"/>
  <c r="J46" i="12"/>
  <c r="H46" i="12"/>
  <c r="E46" i="12"/>
  <c r="B46" i="12" s="1"/>
  <c r="K40" i="11" l="1"/>
  <c r="H40" i="11"/>
  <c r="K36" i="11"/>
  <c r="H36" i="11"/>
  <c r="K32" i="11"/>
  <c r="H32" i="11"/>
  <c r="L24" i="11"/>
  <c r="K24" i="11"/>
  <c r="J24" i="11"/>
  <c r="H24" i="11"/>
  <c r="G24" i="11"/>
  <c r="F24" i="11"/>
  <c r="E24" i="11"/>
  <c r="D24" i="11"/>
  <c r="L23" i="11"/>
  <c r="L22" i="11" s="1"/>
  <c r="K23" i="11"/>
  <c r="K22" i="11" s="1"/>
  <c r="J23" i="11"/>
  <c r="H23" i="11"/>
  <c r="H22" i="11" s="1"/>
  <c r="G23" i="11"/>
  <c r="F23" i="11"/>
  <c r="F22" i="11" s="1"/>
  <c r="E23" i="11"/>
  <c r="D23" i="11"/>
  <c r="E22" i="11"/>
  <c r="B21" i="11"/>
  <c r="G42" i="11" s="1"/>
  <c r="B20" i="11"/>
  <c r="H41" i="11" s="1"/>
  <c r="B19" i="11"/>
  <c r="J40" i="11" s="1"/>
  <c r="B18" i="11"/>
  <c r="K39" i="11" s="1"/>
  <c r="B17" i="11"/>
  <c r="L38" i="11" s="1"/>
  <c r="B16" i="11"/>
  <c r="D37" i="11" s="1"/>
  <c r="B15" i="11"/>
  <c r="E36" i="11" s="1"/>
  <c r="B14" i="11"/>
  <c r="F35" i="11" s="1"/>
  <c r="B13" i="11"/>
  <c r="G34" i="11" s="1"/>
  <c r="B12" i="11"/>
  <c r="H33" i="11" s="1"/>
  <c r="B11" i="11"/>
  <c r="J32" i="11" s="1"/>
  <c r="B10" i="11"/>
  <c r="K31" i="11" s="1"/>
  <c r="B9" i="11"/>
  <c r="L30" i="11" s="1"/>
  <c r="B8" i="11"/>
  <c r="D29" i="11" s="1"/>
  <c r="B7" i="11"/>
  <c r="E28" i="11" s="1"/>
  <c r="B6" i="11"/>
  <c r="F27" i="11" s="1"/>
  <c r="K42" i="10"/>
  <c r="H42" i="10"/>
  <c r="D40" i="10"/>
  <c r="H34" i="10"/>
  <c r="K32" i="10"/>
  <c r="D32" i="10"/>
  <c r="L31" i="10"/>
  <c r="L24" i="10"/>
  <c r="K24" i="10"/>
  <c r="J24" i="10"/>
  <c r="H24" i="10"/>
  <c r="G24" i="10"/>
  <c r="F24" i="10"/>
  <c r="E24" i="10"/>
  <c r="D24" i="10"/>
  <c r="L23" i="10"/>
  <c r="L22" i="10" s="1"/>
  <c r="K23" i="10"/>
  <c r="K22" i="10" s="1"/>
  <c r="J23" i="10"/>
  <c r="H23" i="10"/>
  <c r="G23" i="10"/>
  <c r="F23" i="10"/>
  <c r="E23" i="10"/>
  <c r="D23" i="10"/>
  <c r="H22" i="10"/>
  <c r="H25" i="10" s="1"/>
  <c r="G22" i="10"/>
  <c r="G25" i="10" s="1"/>
  <c r="F22" i="10"/>
  <c r="E22" i="10"/>
  <c r="B21" i="10"/>
  <c r="G42" i="10" s="1"/>
  <c r="B20" i="10"/>
  <c r="H41" i="10" s="1"/>
  <c r="B19" i="10"/>
  <c r="J40" i="10" s="1"/>
  <c r="B18" i="10"/>
  <c r="K39" i="10" s="1"/>
  <c r="B17" i="10"/>
  <c r="L38" i="10" s="1"/>
  <c r="B16" i="10"/>
  <c r="D37" i="10" s="1"/>
  <c r="B15" i="10"/>
  <c r="E36" i="10" s="1"/>
  <c r="B14" i="10"/>
  <c r="F35" i="10" s="1"/>
  <c r="B13" i="10"/>
  <c r="G34" i="10" s="1"/>
  <c r="B12" i="10"/>
  <c r="H33" i="10" s="1"/>
  <c r="B11" i="10"/>
  <c r="J32" i="10" s="1"/>
  <c r="B10" i="10"/>
  <c r="K31" i="10" s="1"/>
  <c r="B9" i="10"/>
  <c r="L30" i="10" s="1"/>
  <c r="B8" i="10"/>
  <c r="D29" i="10" s="1"/>
  <c r="B7" i="10"/>
  <c r="E28" i="10" s="1"/>
  <c r="B6" i="10"/>
  <c r="F27" i="10" s="1"/>
  <c r="D32" i="11" l="1"/>
  <c r="D36" i="11"/>
  <c r="D40" i="11"/>
  <c r="F32" i="11"/>
  <c r="F36" i="11"/>
  <c r="F40" i="11"/>
  <c r="D30" i="11"/>
  <c r="D34" i="11"/>
  <c r="B34" i="11" s="1"/>
  <c r="D38" i="11"/>
  <c r="D42" i="11"/>
  <c r="F30" i="11"/>
  <c r="F34" i="11"/>
  <c r="F38" i="11"/>
  <c r="F42" i="11"/>
  <c r="H30" i="11"/>
  <c r="H34" i="11"/>
  <c r="H38" i="11"/>
  <c r="H42" i="11"/>
  <c r="K30" i="11"/>
  <c r="K34" i="11"/>
  <c r="K38" i="11"/>
  <c r="K42" i="11"/>
  <c r="D28" i="11"/>
  <c r="F28" i="11"/>
  <c r="H28" i="11"/>
  <c r="K28" i="11"/>
  <c r="G22" i="11"/>
  <c r="G25" i="11" s="1"/>
  <c r="J22" i="11"/>
  <c r="J25" i="11" s="1"/>
  <c r="D44" i="11"/>
  <c r="B36" i="11"/>
  <c r="F25" i="11"/>
  <c r="H25" i="11"/>
  <c r="K25" i="11"/>
  <c r="G27" i="11"/>
  <c r="E29" i="11"/>
  <c r="B29" i="11" s="1"/>
  <c r="L31" i="11"/>
  <c r="J33" i="11"/>
  <c r="G35" i="11"/>
  <c r="E37" i="11"/>
  <c r="L39" i="11"/>
  <c r="J41" i="11"/>
  <c r="F44" i="11"/>
  <c r="D22" i="11"/>
  <c r="B23" i="11"/>
  <c r="E44" i="11" s="1"/>
  <c r="H27" i="11"/>
  <c r="G28" i="11"/>
  <c r="F29" i="11"/>
  <c r="E30" i="11"/>
  <c r="D31" i="11"/>
  <c r="L32" i="11"/>
  <c r="K33" i="11"/>
  <c r="J34" i="11"/>
  <c r="H35" i="11"/>
  <c r="G36" i="11"/>
  <c r="F37" i="11"/>
  <c r="E38" i="11"/>
  <c r="D39" i="11"/>
  <c r="L40" i="11"/>
  <c r="K41" i="11"/>
  <c r="J42" i="11"/>
  <c r="J27" i="11"/>
  <c r="G29" i="11"/>
  <c r="E31" i="11"/>
  <c r="L33" i="11"/>
  <c r="J35" i="11"/>
  <c r="G37" i="11"/>
  <c r="E39" i="11"/>
  <c r="L41" i="11"/>
  <c r="H44" i="11"/>
  <c r="L25" i="11"/>
  <c r="K27" i="11"/>
  <c r="J28" i="11"/>
  <c r="H29" i="11"/>
  <c r="G30" i="11"/>
  <c r="F31" i="11"/>
  <c r="E32" i="11"/>
  <c r="D33" i="11"/>
  <c r="L34" i="11"/>
  <c r="K35" i="11"/>
  <c r="J36" i="11"/>
  <c r="H37" i="11"/>
  <c r="G38" i="11"/>
  <c r="F39" i="11"/>
  <c r="E40" i="11"/>
  <c r="D41" i="11"/>
  <c r="L42" i="11"/>
  <c r="B24" i="11"/>
  <c r="K45" i="11" s="1"/>
  <c r="L27" i="11"/>
  <c r="J29" i="11"/>
  <c r="G31" i="11"/>
  <c r="E33" i="11"/>
  <c r="K44" i="11"/>
  <c r="L35" i="11"/>
  <c r="J37" i="11"/>
  <c r="G39" i="11"/>
  <c r="E41" i="11"/>
  <c r="E25" i="11"/>
  <c r="D27" i="11"/>
  <c r="L28" i="11"/>
  <c r="K29" i="11"/>
  <c r="J30" i="11"/>
  <c r="H31" i="11"/>
  <c r="G32" i="11"/>
  <c r="B32" i="11" s="1"/>
  <c r="F33" i="11"/>
  <c r="E34" i="11"/>
  <c r="D35" i="11"/>
  <c r="L36" i="11"/>
  <c r="K37" i="11"/>
  <c r="J38" i="11"/>
  <c r="H39" i="11"/>
  <c r="G40" i="11"/>
  <c r="F41" i="11"/>
  <c r="E42" i="11"/>
  <c r="B42" i="11" s="1"/>
  <c r="L29" i="11"/>
  <c r="G33" i="11"/>
  <c r="J39" i="11"/>
  <c r="E27" i="11"/>
  <c r="J31" i="11"/>
  <c r="E35" i="11"/>
  <c r="L37" i="11"/>
  <c r="G41" i="11"/>
  <c r="F38" i="10"/>
  <c r="J33" i="10"/>
  <c r="E39" i="10"/>
  <c r="F28" i="10"/>
  <c r="L33" i="10"/>
  <c r="L39" i="10"/>
  <c r="E29" i="10"/>
  <c r="K34" i="10"/>
  <c r="K40" i="10"/>
  <c r="H28" i="10"/>
  <c r="E31" i="10"/>
  <c r="F36" i="10"/>
  <c r="J41" i="10"/>
  <c r="H36" i="10"/>
  <c r="L41" i="10"/>
  <c r="D38" i="10"/>
  <c r="J22" i="10"/>
  <c r="J25" i="10"/>
  <c r="K25" i="10"/>
  <c r="G27" i="10"/>
  <c r="G35" i="10"/>
  <c r="E37" i="10"/>
  <c r="D22" i="10"/>
  <c r="B23" i="10"/>
  <c r="E44" i="10" s="1"/>
  <c r="H27" i="10"/>
  <c r="G28" i="10"/>
  <c r="F29" i="10"/>
  <c r="E30" i="10"/>
  <c r="D31" i="10"/>
  <c r="L32" i="10"/>
  <c r="K33" i="10"/>
  <c r="J34" i="10"/>
  <c r="H35" i="10"/>
  <c r="G36" i="10"/>
  <c r="F37" i="10"/>
  <c r="E38" i="10"/>
  <c r="B38" i="10" s="1"/>
  <c r="D39" i="10"/>
  <c r="L40" i="10"/>
  <c r="K41" i="10"/>
  <c r="J42" i="10"/>
  <c r="L25" i="10"/>
  <c r="K27" i="10"/>
  <c r="J28" i="10"/>
  <c r="H29" i="10"/>
  <c r="G30" i="10"/>
  <c r="F31" i="10"/>
  <c r="E32" i="10"/>
  <c r="D33" i="10"/>
  <c r="L34" i="10"/>
  <c r="K35" i="10"/>
  <c r="J36" i="10"/>
  <c r="H37" i="10"/>
  <c r="G38" i="10"/>
  <c r="F39" i="10"/>
  <c r="E40" i="10"/>
  <c r="D41" i="10"/>
  <c r="L42" i="10"/>
  <c r="G29" i="10"/>
  <c r="J35" i="10"/>
  <c r="L27" i="10"/>
  <c r="K28" i="10"/>
  <c r="J29" i="10"/>
  <c r="H30" i="10"/>
  <c r="G31" i="10"/>
  <c r="F32" i="10"/>
  <c r="E33" i="10"/>
  <c r="D34" i="10"/>
  <c r="L35" i="10"/>
  <c r="K36" i="10"/>
  <c r="J37" i="10"/>
  <c r="H38" i="10"/>
  <c r="G39" i="10"/>
  <c r="F40" i="10"/>
  <c r="E41" i="10"/>
  <c r="D42" i="10"/>
  <c r="E25" i="10"/>
  <c r="D27" i="10"/>
  <c r="L28" i="10"/>
  <c r="K29" i="10"/>
  <c r="J30" i="10"/>
  <c r="H31" i="10"/>
  <c r="G32" i="10"/>
  <c r="F33" i="10"/>
  <c r="E34" i="10"/>
  <c r="D35" i="10"/>
  <c r="L36" i="10"/>
  <c r="K37" i="10"/>
  <c r="J38" i="10"/>
  <c r="H39" i="10"/>
  <c r="G40" i="10"/>
  <c r="F41" i="10"/>
  <c r="E42" i="10"/>
  <c r="D30" i="10"/>
  <c r="B24" i="10"/>
  <c r="F45" i="10" s="1"/>
  <c r="J27" i="10"/>
  <c r="F25" i="10"/>
  <c r="E27" i="10"/>
  <c r="D28" i="10"/>
  <c r="B28" i="10" s="1"/>
  <c r="L29" i="10"/>
  <c r="K30" i="10"/>
  <c r="J31" i="10"/>
  <c r="H32" i="10"/>
  <c r="G33" i="10"/>
  <c r="F34" i="10"/>
  <c r="E35" i="10"/>
  <c r="D36" i="10"/>
  <c r="L37" i="10"/>
  <c r="K38" i="10"/>
  <c r="J39" i="10"/>
  <c r="H40" i="10"/>
  <c r="G41" i="10"/>
  <c r="F42" i="10"/>
  <c r="F30" i="10"/>
  <c r="G37" i="10"/>
  <c r="E37" i="9"/>
  <c r="J35" i="9"/>
  <c r="L24" i="9"/>
  <c r="K24" i="9"/>
  <c r="J24" i="9"/>
  <c r="H24" i="9"/>
  <c r="G24" i="9"/>
  <c r="F24" i="9"/>
  <c r="E24" i="9"/>
  <c r="D24" i="9"/>
  <c r="L23" i="9"/>
  <c r="K23" i="9"/>
  <c r="J23" i="9"/>
  <c r="J22" i="9" s="1"/>
  <c r="H23" i="9"/>
  <c r="G23" i="9"/>
  <c r="G22" i="9" s="1"/>
  <c r="F23" i="9"/>
  <c r="E23" i="9"/>
  <c r="D23" i="9"/>
  <c r="D22" i="9" s="1"/>
  <c r="B21" i="9"/>
  <c r="D42" i="9" s="1"/>
  <c r="B20" i="9"/>
  <c r="D41" i="9" s="1"/>
  <c r="B19" i="9"/>
  <c r="H40" i="9" s="1"/>
  <c r="B18" i="9"/>
  <c r="H39" i="9" s="1"/>
  <c r="B17" i="9"/>
  <c r="B16" i="9"/>
  <c r="D37" i="9" s="1"/>
  <c r="B15" i="9"/>
  <c r="F36" i="9" s="1"/>
  <c r="B14" i="9"/>
  <c r="H35" i="9" s="1"/>
  <c r="B13" i="9"/>
  <c r="K34" i="9" s="1"/>
  <c r="B12" i="9"/>
  <c r="D33" i="9" s="1"/>
  <c r="B11" i="9"/>
  <c r="F32" i="9" s="1"/>
  <c r="B10" i="9"/>
  <c r="H31" i="9" s="1"/>
  <c r="B9" i="9"/>
  <c r="K30" i="9" s="1"/>
  <c r="B8" i="9"/>
  <c r="D29" i="9" s="1"/>
  <c r="B7" i="9"/>
  <c r="G28" i="9" s="1"/>
  <c r="B6" i="9"/>
  <c r="H27" i="9" s="1"/>
  <c r="B38" i="11" l="1"/>
  <c r="B30" i="11"/>
  <c r="J44" i="11"/>
  <c r="B37" i="11"/>
  <c r="B40" i="11"/>
  <c r="B28" i="11"/>
  <c r="L45" i="11"/>
  <c r="F45" i="11"/>
  <c r="G44" i="11"/>
  <c r="B44" i="11" s="1"/>
  <c r="D25" i="11"/>
  <c r="B31" i="11"/>
  <c r="E45" i="11"/>
  <c r="J45" i="11"/>
  <c r="B41" i="11"/>
  <c r="B33" i="11"/>
  <c r="G45" i="11"/>
  <c r="D45" i="11"/>
  <c r="B35" i="11"/>
  <c r="B27" i="11"/>
  <c r="H45" i="11"/>
  <c r="B22" i="11"/>
  <c r="D43" i="11" s="1"/>
  <c r="L44" i="11"/>
  <c r="B39" i="11"/>
  <c r="B37" i="10"/>
  <c r="B29" i="10"/>
  <c r="B36" i="10"/>
  <c r="J44" i="10"/>
  <c r="B40" i="10"/>
  <c r="B32" i="10"/>
  <c r="L45" i="10"/>
  <c r="B30" i="10"/>
  <c r="B35" i="10"/>
  <c r="B27" i="10"/>
  <c r="B39" i="10"/>
  <c r="B31" i="10"/>
  <c r="L44" i="10"/>
  <c r="G44" i="10"/>
  <c r="G45" i="10"/>
  <c r="E45" i="10"/>
  <c r="B41" i="10"/>
  <c r="B33" i="10"/>
  <c r="K45" i="10"/>
  <c r="D25" i="10"/>
  <c r="H45" i="10"/>
  <c r="B22" i="10"/>
  <c r="H44" i="10"/>
  <c r="F44" i="10"/>
  <c r="J45" i="10"/>
  <c r="K44" i="10"/>
  <c r="B42" i="10"/>
  <c r="B34" i="10"/>
  <c r="D45" i="10"/>
  <c r="D44" i="10"/>
  <c r="D27" i="9"/>
  <c r="K39" i="9"/>
  <c r="F31" i="9"/>
  <c r="D39" i="9"/>
  <c r="K33" i="9"/>
  <c r="J39" i="9"/>
  <c r="F34" i="9"/>
  <c r="K27" i="9"/>
  <c r="K31" i="9"/>
  <c r="D35" i="9"/>
  <c r="H37" i="9"/>
  <c r="K40" i="9"/>
  <c r="J31" i="9"/>
  <c r="F37" i="9"/>
  <c r="F29" i="9"/>
  <c r="K32" i="9"/>
  <c r="E35" i="9"/>
  <c r="J37" i="9"/>
  <c r="E41" i="9"/>
  <c r="H29" i="9"/>
  <c r="E33" i="9"/>
  <c r="F35" i="9"/>
  <c r="K37" i="9"/>
  <c r="F41" i="9"/>
  <c r="H41" i="9"/>
  <c r="F30" i="9"/>
  <c r="F33" i="9"/>
  <c r="D31" i="9"/>
  <c r="H33" i="9"/>
  <c r="K35" i="9"/>
  <c r="E39" i="9"/>
  <c r="J41" i="9"/>
  <c r="E31" i="9"/>
  <c r="J33" i="9"/>
  <c r="K36" i="9"/>
  <c r="F39" i="9"/>
  <c r="K41" i="9"/>
  <c r="E29" i="9"/>
  <c r="E22" i="9"/>
  <c r="E25" i="9" s="1"/>
  <c r="E27" i="9"/>
  <c r="J29" i="9"/>
  <c r="F27" i="9"/>
  <c r="K29" i="9"/>
  <c r="J27" i="9"/>
  <c r="K28" i="9"/>
  <c r="G25" i="9"/>
  <c r="F45" i="9"/>
  <c r="L30" i="9"/>
  <c r="G32" i="9"/>
  <c r="L34" i="9"/>
  <c r="G36" i="9"/>
  <c r="L38" i="9"/>
  <c r="G40" i="9"/>
  <c r="L42" i="9"/>
  <c r="K22" i="9"/>
  <c r="D25" i="9"/>
  <c r="H28" i="9"/>
  <c r="D30" i="9"/>
  <c r="H32" i="9"/>
  <c r="D34" i="9"/>
  <c r="H36" i="9"/>
  <c r="D38" i="9"/>
  <c r="L22" i="9"/>
  <c r="L27" i="9"/>
  <c r="J28" i="9"/>
  <c r="G29" i="9"/>
  <c r="E30" i="9"/>
  <c r="L31" i="9"/>
  <c r="J32" i="9"/>
  <c r="G33" i="9"/>
  <c r="E34" i="9"/>
  <c r="L35" i="9"/>
  <c r="J36" i="9"/>
  <c r="G37" i="9"/>
  <c r="B37" i="9" s="1"/>
  <c r="E38" i="9"/>
  <c r="L39" i="9"/>
  <c r="J40" i="9"/>
  <c r="G41" i="9"/>
  <c r="E42" i="9"/>
  <c r="F42" i="9"/>
  <c r="L28" i="9"/>
  <c r="L32" i="9"/>
  <c r="D28" i="9"/>
  <c r="H30" i="9"/>
  <c r="D32" i="9"/>
  <c r="D40" i="9"/>
  <c r="H42" i="9"/>
  <c r="F38" i="9"/>
  <c r="B23" i="9"/>
  <c r="H44" i="9" s="1"/>
  <c r="G34" i="9"/>
  <c r="L36" i="9"/>
  <c r="F22" i="9"/>
  <c r="B24" i="9"/>
  <c r="J25" i="9"/>
  <c r="G27" i="9"/>
  <c r="E28" i="9"/>
  <c r="L29" i="9"/>
  <c r="J30" i="9"/>
  <c r="G31" i="9"/>
  <c r="E32" i="9"/>
  <c r="L33" i="9"/>
  <c r="J34" i="9"/>
  <c r="G35" i="9"/>
  <c r="E36" i="9"/>
  <c r="L37" i="9"/>
  <c r="J38" i="9"/>
  <c r="G39" i="9"/>
  <c r="E40" i="9"/>
  <c r="L41" i="9"/>
  <c r="J42" i="9"/>
  <c r="G30" i="9"/>
  <c r="G38" i="9"/>
  <c r="L40" i="9"/>
  <c r="G42" i="9"/>
  <c r="H34" i="9"/>
  <c r="D36" i="9"/>
  <c r="H38" i="9"/>
  <c r="H22" i="9"/>
  <c r="F28" i="9"/>
  <c r="K38" i="9"/>
  <c r="F40" i="9"/>
  <c r="K42" i="9"/>
  <c r="J39" i="8"/>
  <c r="B45" i="11" l="1"/>
  <c r="L43" i="11"/>
  <c r="J43" i="11"/>
  <c r="G43" i="11"/>
  <c r="E43" i="11"/>
  <c r="F43" i="11"/>
  <c r="K43" i="11"/>
  <c r="B25" i="11"/>
  <c r="D46" i="11" s="1"/>
  <c r="H43" i="11"/>
  <c r="B45" i="10"/>
  <c r="B44" i="10"/>
  <c r="G43" i="10"/>
  <c r="J43" i="10"/>
  <c r="L43" i="10"/>
  <c r="F43" i="10"/>
  <c r="H43" i="10"/>
  <c r="K43" i="10"/>
  <c r="E43" i="10"/>
  <c r="B25" i="10"/>
  <c r="D43" i="10"/>
  <c r="B41" i="9"/>
  <c r="B34" i="9"/>
  <c r="B39" i="9"/>
  <c r="B31" i="9"/>
  <c r="B29" i="9"/>
  <c r="B30" i="9"/>
  <c r="B42" i="9"/>
  <c r="B35" i="9"/>
  <c r="B27" i="9"/>
  <c r="H45" i="9"/>
  <c r="B33" i="9"/>
  <c r="L45" i="9"/>
  <c r="D45" i="9"/>
  <c r="G44" i="9"/>
  <c r="E44" i="9"/>
  <c r="K44" i="9"/>
  <c r="B36" i="9"/>
  <c r="F44" i="9"/>
  <c r="L44" i="9"/>
  <c r="B40" i="9"/>
  <c r="L25" i="9"/>
  <c r="K25" i="9"/>
  <c r="J45" i="9"/>
  <c r="B22" i="9"/>
  <c r="D44" i="9"/>
  <c r="H25" i="9"/>
  <c r="F25" i="9"/>
  <c r="B32" i="9"/>
  <c r="B38" i="9"/>
  <c r="J44" i="9"/>
  <c r="G45" i="9"/>
  <c r="B28" i="9"/>
  <c r="E45" i="9"/>
  <c r="K45" i="9"/>
  <c r="D39" i="8"/>
  <c r="L24" i="8"/>
  <c r="K24" i="8"/>
  <c r="J24" i="8"/>
  <c r="H24" i="8"/>
  <c r="G24" i="8"/>
  <c r="F24" i="8"/>
  <c r="E24" i="8"/>
  <c r="D24" i="8"/>
  <c r="L23" i="8"/>
  <c r="L22" i="8" s="1"/>
  <c r="L25" i="8" s="1"/>
  <c r="K23" i="8"/>
  <c r="K22" i="8" s="1"/>
  <c r="J23" i="8"/>
  <c r="H23" i="8"/>
  <c r="H22" i="8" s="1"/>
  <c r="G23" i="8"/>
  <c r="F23" i="8"/>
  <c r="F22" i="8" s="1"/>
  <c r="E23" i="8"/>
  <c r="D23" i="8"/>
  <c r="B21" i="8"/>
  <c r="D42" i="8" s="1"/>
  <c r="B20" i="8"/>
  <c r="F41" i="8" s="1"/>
  <c r="B19" i="8"/>
  <c r="H40" i="8" s="1"/>
  <c r="B18" i="8"/>
  <c r="K39" i="8" s="1"/>
  <c r="B17" i="8"/>
  <c r="D38" i="8" s="1"/>
  <c r="B16" i="8"/>
  <c r="F37" i="8" s="1"/>
  <c r="B15" i="8"/>
  <c r="H36" i="8" s="1"/>
  <c r="B14" i="8"/>
  <c r="K35" i="8" s="1"/>
  <c r="B13" i="8"/>
  <c r="D34" i="8" s="1"/>
  <c r="B12" i="8"/>
  <c r="F33" i="8" s="1"/>
  <c r="B11" i="8"/>
  <c r="H32" i="8" s="1"/>
  <c r="B10" i="8"/>
  <c r="K31" i="8" s="1"/>
  <c r="B9" i="8"/>
  <c r="D30" i="8" s="1"/>
  <c r="B8" i="8"/>
  <c r="F29" i="8" s="1"/>
  <c r="B7" i="8"/>
  <c r="H28" i="8" s="1"/>
  <c r="B6" i="8"/>
  <c r="K27" i="8" s="1"/>
  <c r="B43" i="11" l="1"/>
  <c r="K46" i="11"/>
  <c r="H46" i="11"/>
  <c r="F46" i="11"/>
  <c r="G46" i="11"/>
  <c r="E46" i="11"/>
  <c r="B46" i="11" s="1"/>
  <c r="L46" i="11"/>
  <c r="J46" i="11"/>
  <c r="B43" i="10"/>
  <c r="H46" i="10"/>
  <c r="G46" i="10"/>
  <c r="L46" i="10"/>
  <c r="K46" i="10"/>
  <c r="J46" i="10"/>
  <c r="F46" i="10"/>
  <c r="E46" i="10"/>
  <c r="D46" i="10"/>
  <c r="E29" i="8"/>
  <c r="B45" i="9"/>
  <c r="E43" i="9"/>
  <c r="G43" i="9"/>
  <c r="D43" i="9"/>
  <c r="B25" i="9"/>
  <c r="F46" i="9" s="1"/>
  <c r="J43" i="9"/>
  <c r="F43" i="9"/>
  <c r="K43" i="9"/>
  <c r="H43" i="9"/>
  <c r="L43" i="9"/>
  <c r="B44" i="9"/>
  <c r="J32" i="8"/>
  <c r="G37" i="8"/>
  <c r="J22" i="8"/>
  <c r="J25" i="8" s="1"/>
  <c r="D22" i="8"/>
  <c r="D25" i="8" s="1"/>
  <c r="G41" i="8"/>
  <c r="E33" i="8"/>
  <c r="J41" i="8"/>
  <c r="G33" i="8"/>
  <c r="J33" i="8"/>
  <c r="J28" i="8"/>
  <c r="E37" i="8"/>
  <c r="G29" i="8"/>
  <c r="J37" i="8"/>
  <c r="J29" i="8"/>
  <c r="E41" i="8"/>
  <c r="E34" i="8"/>
  <c r="L35" i="8"/>
  <c r="J36" i="8"/>
  <c r="E38" i="8"/>
  <c r="L39" i="8"/>
  <c r="J40" i="8"/>
  <c r="E42" i="8"/>
  <c r="N6" i="8"/>
  <c r="N10" i="8"/>
  <c r="N14" i="8"/>
  <c r="N18" i="8"/>
  <c r="F25" i="8"/>
  <c r="D27" i="8"/>
  <c r="K28" i="8"/>
  <c r="H29" i="8"/>
  <c r="F30" i="8"/>
  <c r="D31" i="8"/>
  <c r="K32" i="8"/>
  <c r="H33" i="8"/>
  <c r="F34" i="8"/>
  <c r="D35" i="8"/>
  <c r="K36" i="8"/>
  <c r="H37" i="8"/>
  <c r="F38" i="8"/>
  <c r="K40" i="8"/>
  <c r="H41" i="8"/>
  <c r="F42" i="8"/>
  <c r="E30" i="8"/>
  <c r="B23" i="8"/>
  <c r="E44" i="8" s="1"/>
  <c r="G34" i="8"/>
  <c r="G42" i="8"/>
  <c r="L27" i="8"/>
  <c r="L31" i="8"/>
  <c r="E27" i="8"/>
  <c r="L28" i="8"/>
  <c r="E31" i="8"/>
  <c r="G38" i="8"/>
  <c r="N7" i="8"/>
  <c r="N11" i="8"/>
  <c r="N15" i="8"/>
  <c r="N19" i="8"/>
  <c r="H25" i="8"/>
  <c r="F27" i="8"/>
  <c r="D28" i="8"/>
  <c r="K29" i="8"/>
  <c r="H30" i="8"/>
  <c r="F31" i="8"/>
  <c r="D32" i="8"/>
  <c r="K33" i="8"/>
  <c r="H34" i="8"/>
  <c r="F35" i="8"/>
  <c r="D36" i="8"/>
  <c r="K37" i="8"/>
  <c r="H38" i="8"/>
  <c r="F39" i="8"/>
  <c r="D40" i="8"/>
  <c r="K41" i="8"/>
  <c r="H42" i="8"/>
  <c r="E39" i="8"/>
  <c r="G22" i="8"/>
  <c r="B24" i="8"/>
  <c r="N24" i="8" s="1"/>
  <c r="G27" i="8"/>
  <c r="E28" i="8"/>
  <c r="L29" i="8"/>
  <c r="J30" i="8"/>
  <c r="G31" i="8"/>
  <c r="E32" i="8"/>
  <c r="L33" i="8"/>
  <c r="J34" i="8"/>
  <c r="G35" i="8"/>
  <c r="E36" i="8"/>
  <c r="L37" i="8"/>
  <c r="J38" i="8"/>
  <c r="G39" i="8"/>
  <c r="E40" i="8"/>
  <c r="L41" i="8"/>
  <c r="J42" i="8"/>
  <c r="E22" i="8"/>
  <c r="G30" i="8"/>
  <c r="L32" i="8"/>
  <c r="E35" i="8"/>
  <c r="L36" i="8"/>
  <c r="L40" i="8"/>
  <c r="N8" i="8"/>
  <c r="N12" i="8"/>
  <c r="N16" i="8"/>
  <c r="N20" i="8"/>
  <c r="K25" i="8"/>
  <c r="H27" i="8"/>
  <c r="F28" i="8"/>
  <c r="D29" i="8"/>
  <c r="K30" i="8"/>
  <c r="H31" i="8"/>
  <c r="F32" i="8"/>
  <c r="D33" i="8"/>
  <c r="K34" i="8"/>
  <c r="H35" i="8"/>
  <c r="F36" i="8"/>
  <c r="D37" i="8"/>
  <c r="K38" i="8"/>
  <c r="H39" i="8"/>
  <c r="F40" i="8"/>
  <c r="D41" i="8"/>
  <c r="K42" i="8"/>
  <c r="J27" i="8"/>
  <c r="J31" i="8"/>
  <c r="L34" i="8"/>
  <c r="G36" i="8"/>
  <c r="N39" i="8"/>
  <c r="G40" i="8"/>
  <c r="L42" i="8"/>
  <c r="G28" i="8"/>
  <c r="L30" i="8"/>
  <c r="G32" i="8"/>
  <c r="J35" i="8"/>
  <c r="L38" i="8"/>
  <c r="N9" i="8"/>
  <c r="N13" i="8"/>
  <c r="N17" i="8"/>
  <c r="N21" i="8"/>
  <c r="L24" i="7"/>
  <c r="K24" i="7"/>
  <c r="J24" i="7"/>
  <c r="H24" i="7"/>
  <c r="G24" i="7"/>
  <c r="F24" i="7"/>
  <c r="E24" i="7"/>
  <c r="D24" i="7"/>
  <c r="L23" i="7"/>
  <c r="K23" i="7"/>
  <c r="K22" i="7" s="1"/>
  <c r="J23" i="7"/>
  <c r="J22" i="7" s="1"/>
  <c r="J25" i="7" s="1"/>
  <c r="H23" i="7"/>
  <c r="H22" i="7" s="1"/>
  <c r="H25" i="7" s="1"/>
  <c r="G23" i="7"/>
  <c r="F23" i="7"/>
  <c r="F22" i="7" s="1"/>
  <c r="E23" i="7"/>
  <c r="E22" i="7" s="1"/>
  <c r="D23" i="7"/>
  <c r="D22" i="7" s="1"/>
  <c r="D25" i="7" s="1"/>
  <c r="L22" i="7"/>
  <c r="L25" i="7" s="1"/>
  <c r="B21" i="7"/>
  <c r="H42" i="7" s="1"/>
  <c r="B20" i="7"/>
  <c r="L41" i="7" s="1"/>
  <c r="B19" i="7"/>
  <c r="H40" i="7" s="1"/>
  <c r="B18" i="7"/>
  <c r="G39" i="7" s="1"/>
  <c r="B17" i="7"/>
  <c r="H38" i="7" s="1"/>
  <c r="B16" i="7"/>
  <c r="L37" i="7" s="1"/>
  <c r="B15" i="7"/>
  <c r="H36" i="7" s="1"/>
  <c r="B14" i="7"/>
  <c r="L35" i="7" s="1"/>
  <c r="B13" i="7"/>
  <c r="H34" i="7" s="1"/>
  <c r="B12" i="7"/>
  <c r="L33" i="7" s="1"/>
  <c r="B11" i="7"/>
  <c r="H32" i="7" s="1"/>
  <c r="B10" i="7"/>
  <c r="G31" i="7" s="1"/>
  <c r="B9" i="7"/>
  <c r="H30" i="7" s="1"/>
  <c r="B8" i="7"/>
  <c r="L29" i="7" s="1"/>
  <c r="B7" i="7"/>
  <c r="H28" i="7" s="1"/>
  <c r="B6" i="7"/>
  <c r="L27" i="7" s="1"/>
  <c r="L24" i="6"/>
  <c r="K24" i="6"/>
  <c r="J24" i="6"/>
  <c r="H24" i="6"/>
  <c r="G24" i="6"/>
  <c r="F24" i="6"/>
  <c r="E24" i="6"/>
  <c r="D24" i="6"/>
  <c r="L23" i="6"/>
  <c r="K23" i="6"/>
  <c r="K22" i="6" s="1"/>
  <c r="K25" i="6" s="1"/>
  <c r="J23" i="6"/>
  <c r="H23" i="6"/>
  <c r="H22" i="6" s="1"/>
  <c r="H25" i="6" s="1"/>
  <c r="G23" i="6"/>
  <c r="F23" i="6"/>
  <c r="F22" i="6" s="1"/>
  <c r="F25" i="6" s="1"/>
  <c r="E23" i="6"/>
  <c r="E22" i="6" s="1"/>
  <c r="E25" i="6" s="1"/>
  <c r="D23" i="6"/>
  <c r="D22" i="6" s="1"/>
  <c r="D25" i="6" s="1"/>
  <c r="J22" i="6"/>
  <c r="B21" i="6"/>
  <c r="J42" i="6" s="1"/>
  <c r="B20" i="6"/>
  <c r="G41" i="6" s="1"/>
  <c r="B19" i="6"/>
  <c r="B18" i="6"/>
  <c r="L39" i="6" s="1"/>
  <c r="B17" i="6"/>
  <c r="G38" i="6" s="1"/>
  <c r="B16" i="6"/>
  <c r="H37" i="6" s="1"/>
  <c r="B15" i="6"/>
  <c r="G36" i="6" s="1"/>
  <c r="B14" i="6"/>
  <c r="B13" i="6"/>
  <c r="G34" i="6" s="1"/>
  <c r="B12" i="6"/>
  <c r="D33" i="6" s="1"/>
  <c r="B11" i="6"/>
  <c r="B10" i="6"/>
  <c r="J31" i="6" s="1"/>
  <c r="B9" i="6"/>
  <c r="G30" i="6" s="1"/>
  <c r="B8" i="6"/>
  <c r="D29" i="6" s="1"/>
  <c r="B7" i="6"/>
  <c r="L28" i="6" s="1"/>
  <c r="B6" i="6"/>
  <c r="G40" i="5"/>
  <c r="L24" i="5"/>
  <c r="K24" i="5"/>
  <c r="J24" i="5"/>
  <c r="H24" i="5"/>
  <c r="G24" i="5"/>
  <c r="F24" i="5"/>
  <c r="E24" i="5"/>
  <c r="D24" i="5"/>
  <c r="L23" i="5"/>
  <c r="L22" i="5" s="1"/>
  <c r="L25" i="5" s="1"/>
  <c r="K23" i="5"/>
  <c r="K22" i="5" s="1"/>
  <c r="J23" i="5"/>
  <c r="J22" i="5" s="1"/>
  <c r="J25" i="5" s="1"/>
  <c r="H23" i="5"/>
  <c r="G23" i="5"/>
  <c r="G22" i="5" s="1"/>
  <c r="G25" i="5" s="1"/>
  <c r="F23" i="5"/>
  <c r="E23" i="5"/>
  <c r="D23" i="5"/>
  <c r="D22" i="5" s="1"/>
  <c r="E22" i="5"/>
  <c r="E25" i="5" s="1"/>
  <c r="B21" i="5"/>
  <c r="K42" i="5" s="1"/>
  <c r="B20" i="5"/>
  <c r="L41" i="5" s="1"/>
  <c r="B19" i="5"/>
  <c r="K40" i="5" s="1"/>
  <c r="B18" i="5"/>
  <c r="L39" i="5" s="1"/>
  <c r="B17" i="5"/>
  <c r="K38" i="5" s="1"/>
  <c r="B16" i="5"/>
  <c r="L37" i="5" s="1"/>
  <c r="B15" i="5"/>
  <c r="K36" i="5" s="1"/>
  <c r="B14" i="5"/>
  <c r="L35" i="5" s="1"/>
  <c r="B13" i="5"/>
  <c r="K34" i="5" s="1"/>
  <c r="B12" i="5"/>
  <c r="L33" i="5" s="1"/>
  <c r="B11" i="5"/>
  <c r="K32" i="5" s="1"/>
  <c r="B10" i="5"/>
  <c r="L31" i="5" s="1"/>
  <c r="B9" i="5"/>
  <c r="D30" i="5" s="1"/>
  <c r="B8" i="5"/>
  <c r="L29" i="5" s="1"/>
  <c r="B7" i="5"/>
  <c r="G28" i="5" s="1"/>
  <c r="B6" i="5"/>
  <c r="L27" i="5" s="1"/>
  <c r="L24" i="4"/>
  <c r="K24" i="4"/>
  <c r="J24" i="4"/>
  <c r="H24" i="4"/>
  <c r="G24" i="4"/>
  <c r="F24" i="4"/>
  <c r="E24" i="4"/>
  <c r="D24" i="4"/>
  <c r="L23" i="4"/>
  <c r="K23" i="4"/>
  <c r="K22" i="4" s="1"/>
  <c r="J23" i="4"/>
  <c r="J22" i="4" s="1"/>
  <c r="J25" i="4" s="1"/>
  <c r="H23" i="4"/>
  <c r="H22" i="4" s="1"/>
  <c r="H25" i="4" s="1"/>
  <c r="G23" i="4"/>
  <c r="G22" i="4" s="1"/>
  <c r="G25" i="4" s="1"/>
  <c r="F23" i="4"/>
  <c r="F22" i="4" s="1"/>
  <c r="E23" i="4"/>
  <c r="D23" i="4"/>
  <c r="D22" i="4" s="1"/>
  <c r="D25" i="4" s="1"/>
  <c r="B21" i="4"/>
  <c r="H42" i="4" s="1"/>
  <c r="B20" i="4"/>
  <c r="B19" i="4"/>
  <c r="H40" i="4" s="1"/>
  <c r="B18" i="4"/>
  <c r="G39" i="4" s="1"/>
  <c r="B17" i="4"/>
  <c r="H38" i="4" s="1"/>
  <c r="B16" i="4"/>
  <c r="G37" i="4" s="1"/>
  <c r="B15" i="4"/>
  <c r="H36" i="4" s="1"/>
  <c r="B14" i="4"/>
  <c r="N14" i="4" s="1"/>
  <c r="B13" i="4"/>
  <c r="H34" i="4" s="1"/>
  <c r="B12" i="4"/>
  <c r="G33" i="4" s="1"/>
  <c r="B11" i="4"/>
  <c r="H32" i="4" s="1"/>
  <c r="B10" i="4"/>
  <c r="N10" i="4" s="1"/>
  <c r="B9" i="4"/>
  <c r="H30" i="4" s="1"/>
  <c r="B8" i="4"/>
  <c r="G29" i="4" s="1"/>
  <c r="B7" i="4"/>
  <c r="H28" i="4" s="1"/>
  <c r="B6" i="4"/>
  <c r="L24" i="3"/>
  <c r="K24" i="3"/>
  <c r="J24" i="3"/>
  <c r="H24" i="3"/>
  <c r="G24" i="3"/>
  <c r="F24" i="3"/>
  <c r="E24" i="3"/>
  <c r="D24" i="3"/>
  <c r="L23" i="3"/>
  <c r="L22" i="3" s="1"/>
  <c r="L25" i="3" s="1"/>
  <c r="K23" i="3"/>
  <c r="J23" i="3"/>
  <c r="J22" i="3" s="1"/>
  <c r="J25" i="3" s="1"/>
  <c r="H23" i="3"/>
  <c r="H22" i="3" s="1"/>
  <c r="G23" i="3"/>
  <c r="G22" i="3" s="1"/>
  <c r="G25" i="3" s="1"/>
  <c r="F23" i="3"/>
  <c r="E23" i="3"/>
  <c r="E22" i="3" s="1"/>
  <c r="D23" i="3"/>
  <c r="B21" i="3"/>
  <c r="H42" i="3" s="1"/>
  <c r="B20" i="3"/>
  <c r="L41" i="3" s="1"/>
  <c r="B19" i="3"/>
  <c r="H40" i="3" s="1"/>
  <c r="B18" i="3"/>
  <c r="L39" i="3" s="1"/>
  <c r="B17" i="3"/>
  <c r="H38" i="3" s="1"/>
  <c r="B16" i="3"/>
  <c r="G37" i="3" s="1"/>
  <c r="B15" i="3"/>
  <c r="H36" i="3" s="1"/>
  <c r="B14" i="3"/>
  <c r="L35" i="3" s="1"/>
  <c r="B13" i="3"/>
  <c r="H34" i="3" s="1"/>
  <c r="B12" i="3"/>
  <c r="G33" i="3" s="1"/>
  <c r="B11" i="3"/>
  <c r="H32" i="3" s="1"/>
  <c r="B10" i="3"/>
  <c r="L31" i="3" s="1"/>
  <c r="B9" i="3"/>
  <c r="H30" i="3" s="1"/>
  <c r="B8" i="3"/>
  <c r="G29" i="3" s="1"/>
  <c r="B7" i="3"/>
  <c r="H28" i="3" s="1"/>
  <c r="B6" i="3"/>
  <c r="L27" i="3" s="1"/>
  <c r="L24" i="1"/>
  <c r="K24" i="1"/>
  <c r="J24" i="1"/>
  <c r="H24" i="1"/>
  <c r="G24" i="1"/>
  <c r="F24" i="1"/>
  <c r="E24" i="1"/>
  <c r="D24" i="1"/>
  <c r="L23" i="1"/>
  <c r="K23" i="1"/>
  <c r="K22" i="1" s="1"/>
  <c r="J23" i="1"/>
  <c r="J22" i="1" s="1"/>
  <c r="H23" i="1"/>
  <c r="H22" i="1" s="1"/>
  <c r="H25" i="1" s="1"/>
  <c r="G23" i="1"/>
  <c r="F23" i="1"/>
  <c r="F22" i="1" s="1"/>
  <c r="E23" i="1"/>
  <c r="E22" i="1" s="1"/>
  <c r="D23" i="1"/>
  <c r="D22" i="1" s="1"/>
  <c r="D25" i="1" s="1"/>
  <c r="B21" i="1"/>
  <c r="B20" i="1"/>
  <c r="B19" i="1"/>
  <c r="B18" i="1"/>
  <c r="B17" i="1"/>
  <c r="B16" i="1"/>
  <c r="B15" i="1"/>
  <c r="G36" i="1" s="1"/>
  <c r="B14" i="1"/>
  <c r="J35" i="1" s="1"/>
  <c r="B13" i="1"/>
  <c r="J34" i="1" s="1"/>
  <c r="B12" i="1"/>
  <c r="B11" i="1"/>
  <c r="G32" i="1" s="1"/>
  <c r="B10" i="1"/>
  <c r="J31" i="1" s="1"/>
  <c r="B9" i="1"/>
  <c r="J30" i="1" s="1"/>
  <c r="B8" i="1"/>
  <c r="B7" i="1"/>
  <c r="G28" i="1" s="1"/>
  <c r="B6" i="1"/>
  <c r="J27" i="1" s="1"/>
  <c r="B46" i="10" l="1"/>
  <c r="L36" i="6"/>
  <c r="E36" i="1"/>
  <c r="B41" i="8"/>
  <c r="J36" i="1"/>
  <c r="E22" i="4"/>
  <c r="H46" i="9"/>
  <c r="K46" i="9"/>
  <c r="L46" i="9"/>
  <c r="J46" i="9"/>
  <c r="G46" i="9"/>
  <c r="D46" i="9"/>
  <c r="E46" i="9"/>
  <c r="B43" i="9"/>
  <c r="B33" i="8"/>
  <c r="E27" i="5"/>
  <c r="L34" i="6"/>
  <c r="J36" i="3"/>
  <c r="K27" i="5"/>
  <c r="F22" i="5"/>
  <c r="F25" i="5" s="1"/>
  <c r="H28" i="5"/>
  <c r="E34" i="4"/>
  <c r="D35" i="5"/>
  <c r="E28" i="1"/>
  <c r="E36" i="4"/>
  <c r="F35" i="5"/>
  <c r="N32" i="8"/>
  <c r="N14" i="5"/>
  <c r="J32" i="1"/>
  <c r="D39" i="5"/>
  <c r="G37" i="7"/>
  <c r="N41" i="8"/>
  <c r="N33" i="8"/>
  <c r="N28" i="8"/>
  <c r="N42" i="8"/>
  <c r="N34" i="8"/>
  <c r="N37" i="8"/>
  <c r="N29" i="8"/>
  <c r="K45" i="8"/>
  <c r="B30" i="8"/>
  <c r="K44" i="8"/>
  <c r="B38" i="8"/>
  <c r="G44" i="8"/>
  <c r="N36" i="8"/>
  <c r="G45" i="8"/>
  <c r="N30" i="8"/>
  <c r="B34" i="8"/>
  <c r="B42" i="8"/>
  <c r="N35" i="8"/>
  <c r="G25" i="8"/>
  <c r="B28" i="8"/>
  <c r="E45" i="8"/>
  <c r="L44" i="8"/>
  <c r="N31" i="8"/>
  <c r="B37" i="8"/>
  <c r="B29" i="8"/>
  <c r="B35" i="8"/>
  <c r="B27" i="8"/>
  <c r="F45" i="8"/>
  <c r="J45" i="8"/>
  <c r="B22" i="8"/>
  <c r="G43" i="8" s="1"/>
  <c r="N23" i="8"/>
  <c r="J44" i="8"/>
  <c r="L45" i="8"/>
  <c r="B36" i="8"/>
  <c r="N27" i="8"/>
  <c r="N40" i="8"/>
  <c r="F44" i="8"/>
  <c r="B31" i="8"/>
  <c r="E25" i="8"/>
  <c r="N38" i="8"/>
  <c r="D45" i="8"/>
  <c r="H44" i="8"/>
  <c r="B40" i="8"/>
  <c r="B32" i="8"/>
  <c r="D44" i="8"/>
  <c r="H45" i="8"/>
  <c r="B39" i="8"/>
  <c r="J31" i="5"/>
  <c r="D37" i="6"/>
  <c r="E34" i="7"/>
  <c r="K36" i="3"/>
  <c r="E28" i="4"/>
  <c r="J36" i="4"/>
  <c r="N10" i="5"/>
  <c r="H27" i="5"/>
  <c r="G32" i="5"/>
  <c r="F39" i="5"/>
  <c r="G29" i="6"/>
  <c r="J37" i="6"/>
  <c r="F34" i="7"/>
  <c r="E40" i="3"/>
  <c r="J39" i="5"/>
  <c r="J33" i="6"/>
  <c r="J40" i="3"/>
  <c r="G31" i="4"/>
  <c r="N18" i="5"/>
  <c r="E34" i="6"/>
  <c r="J38" i="7"/>
  <c r="J28" i="1"/>
  <c r="F30" i="3"/>
  <c r="K40" i="3"/>
  <c r="F32" i="4"/>
  <c r="N6" i="5"/>
  <c r="E29" i="5"/>
  <c r="J35" i="5"/>
  <c r="F34" i="6"/>
  <c r="K38" i="7"/>
  <c r="J28" i="4"/>
  <c r="E32" i="1"/>
  <c r="J30" i="3"/>
  <c r="E42" i="3"/>
  <c r="K32" i="4"/>
  <c r="K29" i="5"/>
  <c r="G36" i="5"/>
  <c r="K34" i="6"/>
  <c r="D37" i="5"/>
  <c r="F30" i="7"/>
  <c r="E42" i="7"/>
  <c r="F32" i="3"/>
  <c r="F42" i="3"/>
  <c r="D31" i="5"/>
  <c r="L33" i="3"/>
  <c r="J34" i="4"/>
  <c r="F31" i="5"/>
  <c r="J37" i="5"/>
  <c r="J30" i="7"/>
  <c r="F42" i="7"/>
  <c r="L22" i="4"/>
  <c r="F28" i="7"/>
  <c r="F32" i="7"/>
  <c r="E36" i="7"/>
  <c r="F40" i="7"/>
  <c r="J28" i="7"/>
  <c r="J32" i="7"/>
  <c r="F36" i="7"/>
  <c r="J40" i="7"/>
  <c r="K28" i="7"/>
  <c r="K30" i="7"/>
  <c r="K32" i="7"/>
  <c r="J34" i="7"/>
  <c r="J36" i="7"/>
  <c r="E38" i="7"/>
  <c r="K40" i="7"/>
  <c r="J42" i="7"/>
  <c r="E28" i="7"/>
  <c r="E30" i="7"/>
  <c r="E32" i="7"/>
  <c r="K34" i="7"/>
  <c r="K36" i="7"/>
  <c r="F38" i="7"/>
  <c r="E40" i="7"/>
  <c r="K42" i="7"/>
  <c r="F28" i="6"/>
  <c r="D31" i="6"/>
  <c r="G28" i="6"/>
  <c r="H29" i="6"/>
  <c r="H31" i="6"/>
  <c r="E42" i="6"/>
  <c r="N8" i="6"/>
  <c r="J29" i="6"/>
  <c r="F36" i="6"/>
  <c r="G37" i="6"/>
  <c r="D39" i="6"/>
  <c r="F42" i="6"/>
  <c r="N16" i="6"/>
  <c r="D33" i="5"/>
  <c r="J33" i="5"/>
  <c r="D41" i="5"/>
  <c r="J41" i="5"/>
  <c r="H29" i="5"/>
  <c r="H30" i="5"/>
  <c r="F33" i="5"/>
  <c r="G34" i="5"/>
  <c r="F37" i="5"/>
  <c r="G38" i="5"/>
  <c r="F41" i="5"/>
  <c r="G42" i="5"/>
  <c r="N8" i="5"/>
  <c r="N16" i="5"/>
  <c r="D27" i="5"/>
  <c r="J27" i="5"/>
  <c r="N27" i="5" s="1"/>
  <c r="D29" i="5"/>
  <c r="J29" i="5"/>
  <c r="N29" i="5" s="1"/>
  <c r="K30" i="5"/>
  <c r="H31" i="5"/>
  <c r="H33" i="5"/>
  <c r="H35" i="5"/>
  <c r="H37" i="5"/>
  <c r="H39" i="5"/>
  <c r="H41" i="5"/>
  <c r="N12" i="5"/>
  <c r="N20" i="5"/>
  <c r="F27" i="5"/>
  <c r="F29" i="5"/>
  <c r="E31" i="5"/>
  <c r="K31" i="5"/>
  <c r="E33" i="5"/>
  <c r="K33" i="5"/>
  <c r="E35" i="5"/>
  <c r="K35" i="5"/>
  <c r="N35" i="5" s="1"/>
  <c r="E37" i="5"/>
  <c r="K37" i="5"/>
  <c r="E39" i="5"/>
  <c r="K39" i="5"/>
  <c r="N39" i="5" s="1"/>
  <c r="E41" i="5"/>
  <c r="K41" i="5"/>
  <c r="J30" i="4"/>
  <c r="E38" i="4"/>
  <c r="K40" i="4"/>
  <c r="K42" i="4"/>
  <c r="N16" i="4"/>
  <c r="K28" i="4"/>
  <c r="K30" i="4"/>
  <c r="J32" i="4"/>
  <c r="F34" i="4"/>
  <c r="F36" i="4"/>
  <c r="F38" i="4"/>
  <c r="E40" i="4"/>
  <c r="E42" i="4"/>
  <c r="E30" i="4"/>
  <c r="J38" i="4"/>
  <c r="F40" i="4"/>
  <c r="F42" i="4"/>
  <c r="N8" i="4"/>
  <c r="F28" i="4"/>
  <c r="F30" i="4"/>
  <c r="E32" i="4"/>
  <c r="K34" i="4"/>
  <c r="K36" i="4"/>
  <c r="K38" i="4"/>
  <c r="J40" i="4"/>
  <c r="J42" i="4"/>
  <c r="F28" i="3"/>
  <c r="K34" i="3"/>
  <c r="J38" i="3"/>
  <c r="J28" i="3"/>
  <c r="J32" i="3"/>
  <c r="E34" i="3"/>
  <c r="K38" i="3"/>
  <c r="K28" i="3"/>
  <c r="K30" i="3"/>
  <c r="K32" i="3"/>
  <c r="F34" i="3"/>
  <c r="E36" i="3"/>
  <c r="E38" i="3"/>
  <c r="G41" i="3"/>
  <c r="J42" i="3"/>
  <c r="E28" i="3"/>
  <c r="E30" i="3"/>
  <c r="E32" i="3"/>
  <c r="J34" i="3"/>
  <c r="F36" i="3"/>
  <c r="F38" i="3"/>
  <c r="F40" i="3"/>
  <c r="K42" i="3"/>
  <c r="G31" i="1"/>
  <c r="G27" i="1"/>
  <c r="G35" i="1"/>
  <c r="K25" i="7"/>
  <c r="G27" i="7"/>
  <c r="G35" i="7"/>
  <c r="N6" i="7"/>
  <c r="K33" i="7"/>
  <c r="F33" i="7"/>
  <c r="J33" i="7"/>
  <c r="E33" i="7"/>
  <c r="H33" i="7"/>
  <c r="D33" i="7"/>
  <c r="N12" i="7"/>
  <c r="K37" i="7"/>
  <c r="F37" i="7"/>
  <c r="H37" i="7"/>
  <c r="D37" i="7"/>
  <c r="J37" i="7"/>
  <c r="E37" i="7"/>
  <c r="N16" i="7"/>
  <c r="K41" i="7"/>
  <c r="F41" i="7"/>
  <c r="H41" i="7"/>
  <c r="D41" i="7"/>
  <c r="J41" i="7"/>
  <c r="E41" i="7"/>
  <c r="N20" i="7"/>
  <c r="G22" i="7"/>
  <c r="E25" i="7"/>
  <c r="G33" i="7"/>
  <c r="G41" i="7"/>
  <c r="K31" i="7"/>
  <c r="F31" i="7"/>
  <c r="H31" i="7"/>
  <c r="D31" i="7"/>
  <c r="J31" i="7"/>
  <c r="E31" i="7"/>
  <c r="F25" i="7"/>
  <c r="K29" i="7"/>
  <c r="F29" i="7"/>
  <c r="H29" i="7"/>
  <c r="D29" i="7"/>
  <c r="J29" i="7"/>
  <c r="N29" i="7" s="1"/>
  <c r="E29" i="7"/>
  <c r="N10" i="7"/>
  <c r="K35" i="7"/>
  <c r="F35" i="7"/>
  <c r="N14" i="7"/>
  <c r="J35" i="7"/>
  <c r="E35" i="7"/>
  <c r="H35" i="7"/>
  <c r="D35" i="7"/>
  <c r="K39" i="7"/>
  <c r="F39" i="7"/>
  <c r="N18" i="7"/>
  <c r="J39" i="7"/>
  <c r="E39" i="7"/>
  <c r="H39" i="7"/>
  <c r="D39" i="7"/>
  <c r="G29" i="7"/>
  <c r="L31" i="7"/>
  <c r="L39" i="7"/>
  <c r="K27" i="7"/>
  <c r="F27" i="7"/>
  <c r="H27" i="7"/>
  <c r="D27" i="7"/>
  <c r="J27" i="7"/>
  <c r="N27" i="7" s="1"/>
  <c r="E27" i="7"/>
  <c r="N8" i="7"/>
  <c r="B24" i="7"/>
  <c r="H45" i="7" s="1"/>
  <c r="B23" i="7"/>
  <c r="D44" i="7" s="1"/>
  <c r="G28" i="7"/>
  <c r="L28" i="7"/>
  <c r="G30" i="7"/>
  <c r="L30" i="7"/>
  <c r="G32" i="7"/>
  <c r="L32" i="7"/>
  <c r="G34" i="7"/>
  <c r="L34" i="7"/>
  <c r="G36" i="7"/>
  <c r="L36" i="7"/>
  <c r="G38" i="7"/>
  <c r="L38" i="7"/>
  <c r="G40" i="7"/>
  <c r="L40" i="7"/>
  <c r="G42" i="7"/>
  <c r="L42" i="7"/>
  <c r="N7" i="7"/>
  <c r="N9" i="7"/>
  <c r="N11" i="7"/>
  <c r="N13" i="7"/>
  <c r="N15" i="7"/>
  <c r="N17" i="7"/>
  <c r="N19" i="7"/>
  <c r="N21" i="7"/>
  <c r="D28" i="7"/>
  <c r="B28" i="7" s="1"/>
  <c r="D30" i="7"/>
  <c r="D32" i="7"/>
  <c r="D34" i="7"/>
  <c r="D36" i="7"/>
  <c r="D38" i="7"/>
  <c r="D40" i="7"/>
  <c r="D42" i="7"/>
  <c r="K27" i="6"/>
  <c r="F27" i="6"/>
  <c r="H32" i="6"/>
  <c r="D32" i="6"/>
  <c r="N11" i="6"/>
  <c r="K35" i="6"/>
  <c r="F35" i="6"/>
  <c r="H40" i="6"/>
  <c r="D40" i="6"/>
  <c r="N19" i="6"/>
  <c r="L40" i="6"/>
  <c r="G40" i="6"/>
  <c r="B23" i="6"/>
  <c r="G44" i="6" s="1"/>
  <c r="E27" i="6"/>
  <c r="L27" i="6"/>
  <c r="J32" i="6"/>
  <c r="E35" i="6"/>
  <c r="L35" i="6"/>
  <c r="J40" i="6"/>
  <c r="N6" i="6"/>
  <c r="H30" i="6"/>
  <c r="D30" i="6"/>
  <c r="N9" i="6"/>
  <c r="K33" i="6"/>
  <c r="F33" i="6"/>
  <c r="N14" i="6"/>
  <c r="H38" i="6"/>
  <c r="D38" i="6"/>
  <c r="N17" i="6"/>
  <c r="K41" i="6"/>
  <c r="F41" i="6"/>
  <c r="J41" i="6"/>
  <c r="E41" i="6"/>
  <c r="B24" i="6"/>
  <c r="F45" i="6" s="1"/>
  <c r="G27" i="6"/>
  <c r="J30" i="6"/>
  <c r="E32" i="6"/>
  <c r="K32" i="6"/>
  <c r="E33" i="6"/>
  <c r="L33" i="6"/>
  <c r="G35" i="6"/>
  <c r="J38" i="6"/>
  <c r="K40" i="6"/>
  <c r="H41" i="6"/>
  <c r="H28" i="6"/>
  <c r="D28" i="6"/>
  <c r="N7" i="6"/>
  <c r="K31" i="6"/>
  <c r="F31" i="6"/>
  <c r="N12" i="6"/>
  <c r="H36" i="6"/>
  <c r="D36" i="6"/>
  <c r="N15" i="6"/>
  <c r="K39" i="6"/>
  <c r="F39" i="6"/>
  <c r="J39" i="6"/>
  <c r="E39" i="6"/>
  <c r="N20" i="6"/>
  <c r="L22" i="6"/>
  <c r="H27" i="6"/>
  <c r="J28" i="6"/>
  <c r="E30" i="6"/>
  <c r="K30" i="6"/>
  <c r="E31" i="6"/>
  <c r="L31" i="6"/>
  <c r="F32" i="6"/>
  <c r="L32" i="6"/>
  <c r="G33" i="6"/>
  <c r="H35" i="6"/>
  <c r="J36" i="6"/>
  <c r="E38" i="6"/>
  <c r="K38" i="6"/>
  <c r="G39" i="6"/>
  <c r="E40" i="6"/>
  <c r="L41" i="6"/>
  <c r="K29" i="6"/>
  <c r="F29" i="6"/>
  <c r="N10" i="6"/>
  <c r="H34" i="6"/>
  <c r="D34" i="6"/>
  <c r="N13" i="6"/>
  <c r="K37" i="6"/>
  <c r="F37" i="6"/>
  <c r="N18" i="6"/>
  <c r="H42" i="6"/>
  <c r="D42" i="6"/>
  <c r="N21" i="6"/>
  <c r="L42" i="6"/>
  <c r="G42" i="6"/>
  <c r="G22" i="6"/>
  <c r="E45" i="6"/>
  <c r="J25" i="6"/>
  <c r="D27" i="6"/>
  <c r="J27" i="6"/>
  <c r="E28" i="6"/>
  <c r="K28" i="6"/>
  <c r="E29" i="6"/>
  <c r="L29" i="6"/>
  <c r="F30" i="6"/>
  <c r="L30" i="6"/>
  <c r="G31" i="6"/>
  <c r="G32" i="6"/>
  <c r="H33" i="6"/>
  <c r="J34" i="6"/>
  <c r="D35" i="6"/>
  <c r="J35" i="6"/>
  <c r="E36" i="6"/>
  <c r="K36" i="6"/>
  <c r="E37" i="6"/>
  <c r="L37" i="6"/>
  <c r="F38" i="6"/>
  <c r="L38" i="6"/>
  <c r="H39" i="6"/>
  <c r="F40" i="6"/>
  <c r="D41" i="6"/>
  <c r="K42" i="6"/>
  <c r="J28" i="5"/>
  <c r="E28" i="5"/>
  <c r="J30" i="5"/>
  <c r="E30" i="5"/>
  <c r="J32" i="5"/>
  <c r="E32" i="5"/>
  <c r="H32" i="5"/>
  <c r="D32" i="5"/>
  <c r="J34" i="5"/>
  <c r="E34" i="5"/>
  <c r="H34" i="5"/>
  <c r="D34" i="5"/>
  <c r="J36" i="5"/>
  <c r="E36" i="5"/>
  <c r="H36" i="5"/>
  <c r="D36" i="5"/>
  <c r="J38" i="5"/>
  <c r="E38" i="5"/>
  <c r="H38" i="5"/>
  <c r="D38" i="5"/>
  <c r="J40" i="5"/>
  <c r="E40" i="5"/>
  <c r="H40" i="5"/>
  <c r="D40" i="5"/>
  <c r="J42" i="5"/>
  <c r="E42" i="5"/>
  <c r="H42" i="5"/>
  <c r="D42" i="5"/>
  <c r="D28" i="5"/>
  <c r="K28" i="5"/>
  <c r="F30" i="5"/>
  <c r="L30" i="5"/>
  <c r="L32" i="5"/>
  <c r="L34" i="5"/>
  <c r="L36" i="5"/>
  <c r="L38" i="5"/>
  <c r="L40" i="5"/>
  <c r="L42" i="5"/>
  <c r="N7" i="5"/>
  <c r="N9" i="5"/>
  <c r="N11" i="5"/>
  <c r="N13" i="5"/>
  <c r="N15" i="5"/>
  <c r="N17" i="5"/>
  <c r="N19" i="5"/>
  <c r="N21" i="5"/>
  <c r="H22" i="5"/>
  <c r="B23" i="5"/>
  <c r="H44" i="5" s="1"/>
  <c r="D25" i="5"/>
  <c r="K25" i="5"/>
  <c r="F28" i="5"/>
  <c r="L28" i="5"/>
  <c r="G30" i="5"/>
  <c r="F32" i="5"/>
  <c r="F34" i="5"/>
  <c r="F36" i="5"/>
  <c r="F38" i="5"/>
  <c r="F40" i="5"/>
  <c r="F42" i="5"/>
  <c r="B24" i="5"/>
  <c r="G27" i="5"/>
  <c r="G29" i="5"/>
  <c r="G31" i="5"/>
  <c r="G33" i="5"/>
  <c r="G35" i="5"/>
  <c r="G37" i="5"/>
  <c r="G39" i="5"/>
  <c r="G41" i="5"/>
  <c r="L25" i="4"/>
  <c r="K27" i="4"/>
  <c r="F27" i="4"/>
  <c r="H27" i="4"/>
  <c r="D27" i="4"/>
  <c r="J27" i="4"/>
  <c r="E27" i="4"/>
  <c r="K41" i="4"/>
  <c r="F41" i="4"/>
  <c r="H41" i="4"/>
  <c r="D41" i="4"/>
  <c r="N20" i="4"/>
  <c r="J41" i="4"/>
  <c r="E41" i="4"/>
  <c r="E25" i="4"/>
  <c r="L35" i="4"/>
  <c r="K33" i="4"/>
  <c r="F33" i="4"/>
  <c r="H33" i="4"/>
  <c r="D33" i="4"/>
  <c r="J33" i="4"/>
  <c r="E33" i="4"/>
  <c r="F25" i="4"/>
  <c r="K25" i="4"/>
  <c r="L33" i="4"/>
  <c r="L41" i="4"/>
  <c r="K31" i="4"/>
  <c r="F31" i="4"/>
  <c r="J31" i="4"/>
  <c r="E31" i="4"/>
  <c r="H31" i="4"/>
  <c r="D31" i="4"/>
  <c r="N12" i="4"/>
  <c r="K39" i="4"/>
  <c r="F39" i="4"/>
  <c r="J39" i="4"/>
  <c r="E39" i="4"/>
  <c r="H39" i="4"/>
  <c r="D39" i="4"/>
  <c r="N18" i="4"/>
  <c r="L31" i="4"/>
  <c r="L39" i="4"/>
  <c r="K35" i="4"/>
  <c r="F35" i="4"/>
  <c r="J35" i="4"/>
  <c r="E35" i="4"/>
  <c r="H35" i="4"/>
  <c r="D35" i="4"/>
  <c r="L27" i="4"/>
  <c r="G41" i="4"/>
  <c r="N6" i="4"/>
  <c r="K29" i="4"/>
  <c r="F29" i="4"/>
  <c r="H29" i="4"/>
  <c r="D29" i="4"/>
  <c r="J29" i="4"/>
  <c r="E29" i="4"/>
  <c r="K37" i="4"/>
  <c r="F37" i="4"/>
  <c r="J37" i="4"/>
  <c r="E37" i="4"/>
  <c r="H37" i="4"/>
  <c r="D37" i="4"/>
  <c r="B24" i="4"/>
  <c r="J45" i="4" s="1"/>
  <c r="G27" i="4"/>
  <c r="L29" i="4"/>
  <c r="G35" i="4"/>
  <c r="L37" i="4"/>
  <c r="B23" i="4"/>
  <c r="G44" i="4" s="1"/>
  <c r="G28" i="4"/>
  <c r="L28" i="4"/>
  <c r="G30" i="4"/>
  <c r="L30" i="4"/>
  <c r="G32" i="4"/>
  <c r="L32" i="4"/>
  <c r="G34" i="4"/>
  <c r="L34" i="4"/>
  <c r="N34" i="4" s="1"/>
  <c r="G36" i="4"/>
  <c r="L36" i="4"/>
  <c r="G38" i="4"/>
  <c r="L38" i="4"/>
  <c r="G40" i="4"/>
  <c r="L40" i="4"/>
  <c r="G42" i="4"/>
  <c r="L42" i="4"/>
  <c r="N7" i="4"/>
  <c r="N9" i="4"/>
  <c r="N11" i="4"/>
  <c r="N13" i="4"/>
  <c r="N15" i="4"/>
  <c r="N17" i="4"/>
  <c r="N19" i="4"/>
  <c r="N21" i="4"/>
  <c r="D28" i="4"/>
  <c r="D30" i="4"/>
  <c r="D32" i="4"/>
  <c r="D34" i="4"/>
  <c r="D36" i="4"/>
  <c r="D38" i="4"/>
  <c r="D40" i="4"/>
  <c r="D42" i="4"/>
  <c r="K35" i="3"/>
  <c r="F35" i="3"/>
  <c r="H35" i="3"/>
  <c r="D35" i="3"/>
  <c r="J35" i="3"/>
  <c r="E35" i="3"/>
  <c r="F22" i="3"/>
  <c r="K22" i="3"/>
  <c r="G31" i="3"/>
  <c r="G39" i="3"/>
  <c r="K33" i="3"/>
  <c r="F33" i="3"/>
  <c r="H33" i="3"/>
  <c r="D33" i="3"/>
  <c r="J33" i="3"/>
  <c r="E33" i="3"/>
  <c r="K41" i="3"/>
  <c r="F41" i="3"/>
  <c r="J41" i="3"/>
  <c r="E41" i="3"/>
  <c r="H41" i="3"/>
  <c r="D41" i="3"/>
  <c r="D22" i="3"/>
  <c r="K29" i="3"/>
  <c r="F29" i="3"/>
  <c r="H29" i="3"/>
  <c r="J29" i="3"/>
  <c r="E29" i="3"/>
  <c r="D29" i="3"/>
  <c r="K37" i="3"/>
  <c r="F37" i="3"/>
  <c r="H37" i="3"/>
  <c r="D37" i="3"/>
  <c r="J37" i="3"/>
  <c r="E37" i="3"/>
  <c r="H25" i="3"/>
  <c r="E25" i="3"/>
  <c r="K27" i="3"/>
  <c r="F27" i="3"/>
  <c r="J27" i="3"/>
  <c r="E27" i="3"/>
  <c r="H27" i="3"/>
  <c r="D27" i="3"/>
  <c r="K31" i="3"/>
  <c r="F31" i="3"/>
  <c r="H31" i="3"/>
  <c r="D31" i="3"/>
  <c r="J31" i="3"/>
  <c r="E31" i="3"/>
  <c r="K39" i="3"/>
  <c r="F39" i="3"/>
  <c r="H39" i="3"/>
  <c r="D39" i="3"/>
  <c r="J39" i="3"/>
  <c r="N39" i="3" s="1"/>
  <c r="E39" i="3"/>
  <c r="B24" i="3"/>
  <c r="E45" i="3" s="1"/>
  <c r="G27" i="3"/>
  <c r="L29" i="3"/>
  <c r="G35" i="3"/>
  <c r="L37" i="3"/>
  <c r="B23" i="3"/>
  <c r="F44" i="3" s="1"/>
  <c r="G28" i="3"/>
  <c r="L28" i="3"/>
  <c r="G30" i="3"/>
  <c r="L30" i="3"/>
  <c r="N30" i="3" s="1"/>
  <c r="G32" i="3"/>
  <c r="L32" i="3"/>
  <c r="G34" i="3"/>
  <c r="L34" i="3"/>
  <c r="G36" i="3"/>
  <c r="L36" i="3"/>
  <c r="N36" i="3" s="1"/>
  <c r="G38" i="3"/>
  <c r="L38" i="3"/>
  <c r="G40" i="3"/>
  <c r="L40" i="3"/>
  <c r="G42" i="3"/>
  <c r="L42" i="3"/>
  <c r="N42" i="3" s="1"/>
  <c r="D28" i="3"/>
  <c r="D30" i="3"/>
  <c r="D32" i="3"/>
  <c r="D34" i="3"/>
  <c r="D36" i="3"/>
  <c r="D38" i="3"/>
  <c r="D40" i="3"/>
  <c r="D42" i="3"/>
  <c r="K29" i="1"/>
  <c r="F29" i="1"/>
  <c r="H29" i="1"/>
  <c r="D29" i="1"/>
  <c r="N8" i="1"/>
  <c r="K33" i="1"/>
  <c r="F33" i="1"/>
  <c r="H33" i="1"/>
  <c r="D33" i="1"/>
  <c r="N12" i="1"/>
  <c r="K37" i="1"/>
  <c r="F37" i="1"/>
  <c r="H37" i="1"/>
  <c r="D37" i="1"/>
  <c r="N16" i="1"/>
  <c r="K41" i="1"/>
  <c r="F41" i="1"/>
  <c r="J41" i="1"/>
  <c r="E41" i="1"/>
  <c r="H41" i="1"/>
  <c r="D41" i="1"/>
  <c r="N20" i="1"/>
  <c r="L41" i="1"/>
  <c r="G41" i="1"/>
  <c r="B24" i="1"/>
  <c r="N24" i="1" s="1"/>
  <c r="J25" i="1"/>
  <c r="L29" i="1"/>
  <c r="L33" i="1"/>
  <c r="L37" i="1"/>
  <c r="H30" i="1"/>
  <c r="D30" i="1"/>
  <c r="N9" i="1"/>
  <c r="K30" i="1"/>
  <c r="F30" i="1"/>
  <c r="H34" i="1"/>
  <c r="D34" i="1"/>
  <c r="N13" i="1"/>
  <c r="K34" i="1"/>
  <c r="F34" i="1"/>
  <c r="H38" i="1"/>
  <c r="D38" i="1"/>
  <c r="N17" i="1"/>
  <c r="L38" i="1"/>
  <c r="G38" i="1"/>
  <c r="K38" i="1"/>
  <c r="F38" i="1"/>
  <c r="H42" i="1"/>
  <c r="D42" i="1"/>
  <c r="N21" i="1"/>
  <c r="L42" i="1"/>
  <c r="G42" i="1"/>
  <c r="K42" i="1"/>
  <c r="F42" i="1"/>
  <c r="J42" i="1"/>
  <c r="E42" i="1"/>
  <c r="D45" i="1"/>
  <c r="E29" i="1"/>
  <c r="L30" i="1"/>
  <c r="E33" i="1"/>
  <c r="L34" i="1"/>
  <c r="E37" i="1"/>
  <c r="K27" i="1"/>
  <c r="F27" i="1"/>
  <c r="H27" i="1"/>
  <c r="D27" i="1"/>
  <c r="N6" i="1"/>
  <c r="K31" i="1"/>
  <c r="F31" i="1"/>
  <c r="H31" i="1"/>
  <c r="D31" i="1"/>
  <c r="N10" i="1"/>
  <c r="K35" i="1"/>
  <c r="F35" i="1"/>
  <c r="H35" i="1"/>
  <c r="D35" i="1"/>
  <c r="N14" i="1"/>
  <c r="K39" i="1"/>
  <c r="F39" i="1"/>
  <c r="J39" i="1"/>
  <c r="E39" i="1"/>
  <c r="H39" i="1"/>
  <c r="D39" i="1"/>
  <c r="N18" i="1"/>
  <c r="L39" i="1"/>
  <c r="G39" i="1"/>
  <c r="G22" i="1"/>
  <c r="L22" i="1"/>
  <c r="E25" i="1"/>
  <c r="L27" i="1"/>
  <c r="G29" i="1"/>
  <c r="E30" i="1"/>
  <c r="L31" i="1"/>
  <c r="G33" i="1"/>
  <c r="E34" i="1"/>
  <c r="L35" i="1"/>
  <c r="G37" i="1"/>
  <c r="E38" i="1"/>
  <c r="H28" i="1"/>
  <c r="D28" i="1"/>
  <c r="N7" i="1"/>
  <c r="K28" i="1"/>
  <c r="F28" i="1"/>
  <c r="H32" i="1"/>
  <c r="D32" i="1"/>
  <c r="N11" i="1"/>
  <c r="K32" i="1"/>
  <c r="F32" i="1"/>
  <c r="H36" i="1"/>
  <c r="D36" i="1"/>
  <c r="N15" i="1"/>
  <c r="K36" i="1"/>
  <c r="F36" i="1"/>
  <c r="H40" i="1"/>
  <c r="D40" i="1"/>
  <c r="N19" i="1"/>
  <c r="L40" i="1"/>
  <c r="G40" i="1"/>
  <c r="K40" i="1"/>
  <c r="F40" i="1"/>
  <c r="J40" i="1"/>
  <c r="E40" i="1"/>
  <c r="B23" i="1"/>
  <c r="F45" i="1"/>
  <c r="E27" i="1"/>
  <c r="L28" i="1"/>
  <c r="J29" i="1"/>
  <c r="G30" i="1"/>
  <c r="E31" i="1"/>
  <c r="L32" i="1"/>
  <c r="J33" i="1"/>
  <c r="G34" i="1"/>
  <c r="E35" i="1"/>
  <c r="L36" i="1"/>
  <c r="J37" i="1"/>
  <c r="J38" i="1"/>
  <c r="F25" i="1"/>
  <c r="K25" i="1"/>
  <c r="L24" i="2"/>
  <c r="K24" i="2"/>
  <c r="J24" i="2"/>
  <c r="L23" i="2"/>
  <c r="K23" i="2"/>
  <c r="J23" i="2"/>
  <c r="D23" i="2"/>
  <c r="E23" i="2"/>
  <c r="F23" i="2"/>
  <c r="G23" i="2"/>
  <c r="H23" i="2"/>
  <c r="D24" i="2"/>
  <c r="E24" i="2"/>
  <c r="F24" i="2"/>
  <c r="G24" i="2"/>
  <c r="H24" i="2"/>
  <c r="B7" i="2"/>
  <c r="D28" i="2" s="1"/>
  <c r="B8" i="2"/>
  <c r="B9" i="2"/>
  <c r="B10" i="2"/>
  <c r="B11" i="2"/>
  <c r="E32" i="2" s="1"/>
  <c r="B12" i="2"/>
  <c r="B13" i="2"/>
  <c r="B14" i="2"/>
  <c r="N14" i="2" s="1"/>
  <c r="B15" i="2"/>
  <c r="B16" i="2"/>
  <c r="B17" i="2"/>
  <c r="B18" i="2"/>
  <c r="J39" i="2" s="1"/>
  <c r="B19" i="2"/>
  <c r="D40" i="2" s="1"/>
  <c r="B20" i="2"/>
  <c r="B21" i="2"/>
  <c r="B6" i="2"/>
  <c r="F27" i="2" s="1"/>
  <c r="B36" i="3" l="1"/>
  <c r="N31" i="6"/>
  <c r="B42" i="7"/>
  <c r="H45" i="3"/>
  <c r="N40" i="7"/>
  <c r="N29" i="1"/>
  <c r="E45" i="1"/>
  <c r="H45" i="1"/>
  <c r="G45" i="1"/>
  <c r="B35" i="5"/>
  <c r="N31" i="5"/>
  <c r="B34" i="7"/>
  <c r="N30" i="7"/>
  <c r="B44" i="8"/>
  <c r="N28" i="1"/>
  <c r="B42" i="3"/>
  <c r="N35" i="3"/>
  <c r="N37" i="7"/>
  <c r="B28" i="3"/>
  <c r="K45" i="1"/>
  <c r="B46" i="9"/>
  <c r="N37" i="3"/>
  <c r="B34" i="4"/>
  <c r="N41" i="7"/>
  <c r="N34" i="6"/>
  <c r="B34" i="6"/>
  <c r="L45" i="6"/>
  <c r="N32" i="1"/>
  <c r="N31" i="3"/>
  <c r="N36" i="4"/>
  <c r="N28" i="4"/>
  <c r="B29" i="4"/>
  <c r="B39" i="5"/>
  <c r="N34" i="7"/>
  <c r="B30" i="3"/>
  <c r="N28" i="3"/>
  <c r="H44" i="3"/>
  <c r="D45" i="3"/>
  <c r="N44" i="8"/>
  <c r="E43" i="8"/>
  <c r="N45" i="8"/>
  <c r="N22" i="8"/>
  <c r="F43" i="8"/>
  <c r="B25" i="8"/>
  <c r="G46" i="8" s="1"/>
  <c r="H43" i="8"/>
  <c r="D43" i="8"/>
  <c r="L43" i="8"/>
  <c r="K43" i="8"/>
  <c r="J43" i="8"/>
  <c r="B45" i="8"/>
  <c r="J45" i="1"/>
  <c r="B42" i="4"/>
  <c r="F44" i="4"/>
  <c r="B30" i="7"/>
  <c r="N36" i="7"/>
  <c r="N28" i="7"/>
  <c r="L44" i="7"/>
  <c r="D44" i="3"/>
  <c r="B37" i="3"/>
  <c r="E44" i="3"/>
  <c r="K44" i="5"/>
  <c r="N37" i="5"/>
  <c r="N35" i="1"/>
  <c r="B31" i="5"/>
  <c r="N42" i="6"/>
  <c r="F44" i="7"/>
  <c r="L44" i="3"/>
  <c r="B38" i="7"/>
  <c r="N32" i="7"/>
  <c r="B38" i="3"/>
  <c r="N40" i="3"/>
  <c r="N32" i="3"/>
  <c r="B39" i="3"/>
  <c r="N33" i="3"/>
  <c r="J45" i="3"/>
  <c r="B36" i="7"/>
  <c r="N30" i="1"/>
  <c r="N38" i="1"/>
  <c r="N40" i="1"/>
  <c r="B32" i="1"/>
  <c r="B33" i="3"/>
  <c r="D44" i="6"/>
  <c r="N38" i="7"/>
  <c r="N33" i="1"/>
  <c r="N27" i="1"/>
  <c r="N34" i="1"/>
  <c r="N38" i="3"/>
  <c r="N34" i="3"/>
  <c r="N30" i="4"/>
  <c r="N38" i="4"/>
  <c r="N37" i="4"/>
  <c r="N29" i="4"/>
  <c r="N40" i="4"/>
  <c r="N33" i="5"/>
  <c r="N41" i="5"/>
  <c r="N29" i="6"/>
  <c r="N35" i="7"/>
  <c r="N42" i="7"/>
  <c r="H44" i="7"/>
  <c r="G44" i="7"/>
  <c r="N39" i="7"/>
  <c r="B35" i="7"/>
  <c r="K44" i="7"/>
  <c r="B39" i="7"/>
  <c r="B33" i="7"/>
  <c r="N30" i="6"/>
  <c r="B33" i="6"/>
  <c r="N36" i="6"/>
  <c r="B28" i="6"/>
  <c r="N41" i="6"/>
  <c r="B38" i="6"/>
  <c r="N33" i="6"/>
  <c r="N32" i="6"/>
  <c r="L44" i="6"/>
  <c r="E44" i="6"/>
  <c r="F44" i="6"/>
  <c r="B37" i="6"/>
  <c r="B35" i="6"/>
  <c r="B29" i="6"/>
  <c r="B27" i="6"/>
  <c r="H44" i="6"/>
  <c r="B37" i="5"/>
  <c r="B29" i="5"/>
  <c r="N40" i="5"/>
  <c r="N38" i="5"/>
  <c r="N32" i="5"/>
  <c r="B27" i="5"/>
  <c r="E44" i="5"/>
  <c r="B41" i="5"/>
  <c r="B33" i="5"/>
  <c r="N42" i="4"/>
  <c r="F45" i="4"/>
  <c r="N27" i="4"/>
  <c r="B37" i="4"/>
  <c r="B35" i="4"/>
  <c r="B40" i="4"/>
  <c r="B32" i="4"/>
  <c r="N41" i="4"/>
  <c r="B36" i="4"/>
  <c r="B28" i="4"/>
  <c r="N32" i="4"/>
  <c r="H45" i="4"/>
  <c r="B39" i="4"/>
  <c r="B34" i="3"/>
  <c r="G44" i="3"/>
  <c r="N37" i="1"/>
  <c r="N36" i="1"/>
  <c r="B28" i="1"/>
  <c r="N39" i="1"/>
  <c r="B35" i="1"/>
  <c r="N31" i="1"/>
  <c r="B45" i="1"/>
  <c r="B42" i="1"/>
  <c r="L45" i="1"/>
  <c r="B39" i="1"/>
  <c r="B31" i="1"/>
  <c r="B41" i="7"/>
  <c r="N31" i="7"/>
  <c r="B29" i="7"/>
  <c r="B31" i="7"/>
  <c r="N24" i="7"/>
  <c r="L45" i="7"/>
  <c r="J45" i="7"/>
  <c r="G25" i="7"/>
  <c r="K45" i="7"/>
  <c r="E45" i="7"/>
  <c r="D45" i="7"/>
  <c r="B40" i="7"/>
  <c r="B32" i="7"/>
  <c r="N23" i="7"/>
  <c r="B22" i="7"/>
  <c r="G43" i="7" s="1"/>
  <c r="E44" i="7"/>
  <c r="J44" i="7"/>
  <c r="B27" i="7"/>
  <c r="F45" i="7"/>
  <c r="B37" i="7"/>
  <c r="N33" i="7"/>
  <c r="G45" i="7"/>
  <c r="B40" i="6"/>
  <c r="N28" i="6"/>
  <c r="N40" i="6"/>
  <c r="B32" i="6"/>
  <c r="B41" i="6"/>
  <c r="B31" i="6"/>
  <c r="B39" i="6"/>
  <c r="N38" i="6"/>
  <c r="N24" i="6"/>
  <c r="H45" i="6"/>
  <c r="G45" i="6"/>
  <c r="B30" i="6"/>
  <c r="D45" i="6"/>
  <c r="N35" i="6"/>
  <c r="N27" i="6"/>
  <c r="J45" i="6"/>
  <c r="G25" i="6"/>
  <c r="B42" i="6"/>
  <c r="N37" i="6"/>
  <c r="L25" i="6"/>
  <c r="N39" i="6"/>
  <c r="B36" i="6"/>
  <c r="K45" i="6"/>
  <c r="N23" i="6"/>
  <c r="K44" i="6"/>
  <c r="J44" i="6"/>
  <c r="B22" i="6"/>
  <c r="N24" i="5"/>
  <c r="J45" i="5"/>
  <c r="G45" i="5"/>
  <c r="N42" i="5"/>
  <c r="N36" i="5"/>
  <c r="N34" i="5"/>
  <c r="N28" i="5"/>
  <c r="H45" i="5"/>
  <c r="K45" i="5"/>
  <c r="B22" i="5"/>
  <c r="H43" i="5" s="1"/>
  <c r="G44" i="5"/>
  <c r="F44" i="5"/>
  <c r="L44" i="5"/>
  <c r="N23" i="5"/>
  <c r="B28" i="5"/>
  <c r="B42" i="5"/>
  <c r="B40" i="5"/>
  <c r="B38" i="5"/>
  <c r="B36" i="5"/>
  <c r="B34" i="5"/>
  <c r="B32" i="5"/>
  <c r="B30" i="5"/>
  <c r="D44" i="5"/>
  <c r="D45" i="5"/>
  <c r="E45" i="5"/>
  <c r="F45" i="5"/>
  <c r="H25" i="5"/>
  <c r="N30" i="5"/>
  <c r="J44" i="5"/>
  <c r="L45" i="5"/>
  <c r="B38" i="4"/>
  <c r="B30" i="4"/>
  <c r="H44" i="4"/>
  <c r="J44" i="4"/>
  <c r="N31" i="4"/>
  <c r="N33" i="4"/>
  <c r="N23" i="4"/>
  <c r="B22" i="4"/>
  <c r="K44" i="4"/>
  <c r="N24" i="4"/>
  <c r="G45" i="4"/>
  <c r="L45" i="4"/>
  <c r="D45" i="4"/>
  <c r="L44" i="4"/>
  <c r="E44" i="4"/>
  <c r="B27" i="4"/>
  <c r="D44" i="4"/>
  <c r="N35" i="4"/>
  <c r="K45" i="4"/>
  <c r="N39" i="4"/>
  <c r="B31" i="4"/>
  <c r="E45" i="4"/>
  <c r="B33" i="4"/>
  <c r="B41" i="4"/>
  <c r="K25" i="3"/>
  <c r="N27" i="3"/>
  <c r="K45" i="3"/>
  <c r="D25" i="3"/>
  <c r="N41" i="3"/>
  <c r="F25" i="3"/>
  <c r="B29" i="3"/>
  <c r="B40" i="3"/>
  <c r="B32" i="3"/>
  <c r="B22" i="3"/>
  <c r="F43" i="3" s="1"/>
  <c r="L45" i="3"/>
  <c r="G45" i="3"/>
  <c r="B31" i="3"/>
  <c r="B27" i="3"/>
  <c r="N29" i="3"/>
  <c r="J44" i="3"/>
  <c r="F45" i="3"/>
  <c r="B41" i="3"/>
  <c r="K44" i="3"/>
  <c r="B35" i="3"/>
  <c r="N23" i="1"/>
  <c r="B22" i="1"/>
  <c r="L43" i="1" s="1"/>
  <c r="L25" i="1"/>
  <c r="B34" i="1"/>
  <c r="H44" i="1"/>
  <c r="B29" i="1"/>
  <c r="G25" i="1"/>
  <c r="J44" i="1"/>
  <c r="B30" i="1"/>
  <c r="D44" i="1"/>
  <c r="L44" i="1"/>
  <c r="B40" i="1"/>
  <c r="K44" i="1"/>
  <c r="B27" i="1"/>
  <c r="E44" i="1"/>
  <c r="N42" i="1"/>
  <c r="N41" i="1"/>
  <c r="B37" i="1"/>
  <c r="G44" i="1"/>
  <c r="B36" i="1"/>
  <c r="F44" i="1"/>
  <c r="B38" i="1"/>
  <c r="B41" i="1"/>
  <c r="B33" i="1"/>
  <c r="N8" i="2"/>
  <c r="L35" i="2"/>
  <c r="N18" i="2"/>
  <c r="N20" i="2"/>
  <c r="N12" i="2"/>
  <c r="J27" i="2"/>
  <c r="G41" i="2"/>
  <c r="E41" i="2"/>
  <c r="F40" i="2"/>
  <c r="J37" i="2"/>
  <c r="J36" i="2"/>
  <c r="E36" i="2"/>
  <c r="K33" i="2"/>
  <c r="K32" i="2"/>
  <c r="D32" i="2"/>
  <c r="J29" i="2"/>
  <c r="J28" i="2"/>
  <c r="L41" i="2"/>
  <c r="D41" i="2"/>
  <c r="E37" i="2"/>
  <c r="N16" i="2"/>
  <c r="H27" i="2"/>
  <c r="K41" i="2"/>
  <c r="J40" i="2"/>
  <c r="E40" i="2"/>
  <c r="L37" i="2"/>
  <c r="F37" i="2"/>
  <c r="D37" i="2"/>
  <c r="G33" i="2"/>
  <c r="E33" i="2"/>
  <c r="F32" i="2"/>
  <c r="L29" i="2"/>
  <c r="F29" i="2"/>
  <c r="D29" i="2"/>
  <c r="E28" i="2"/>
  <c r="F41" i="2"/>
  <c r="G37" i="2"/>
  <c r="H36" i="2"/>
  <c r="J33" i="2"/>
  <c r="J32" i="2"/>
  <c r="G29" i="2"/>
  <c r="E29" i="2"/>
  <c r="J41" i="2"/>
  <c r="H40" i="2"/>
  <c r="K37" i="2"/>
  <c r="K36" i="2"/>
  <c r="L33" i="2"/>
  <c r="F33" i="2"/>
  <c r="D33" i="2"/>
  <c r="K29" i="2"/>
  <c r="K28" i="2"/>
  <c r="D42" i="2"/>
  <c r="J42" i="2"/>
  <c r="K42" i="2"/>
  <c r="N21" i="2"/>
  <c r="F42" i="2"/>
  <c r="L42" i="2"/>
  <c r="E42" i="2"/>
  <c r="G42" i="2"/>
  <c r="D38" i="2"/>
  <c r="J38" i="2"/>
  <c r="F38" i="2"/>
  <c r="L38" i="2"/>
  <c r="E38" i="2"/>
  <c r="G38" i="2"/>
  <c r="N17" i="2"/>
  <c r="H38" i="2"/>
  <c r="D34" i="2"/>
  <c r="J34" i="2"/>
  <c r="E34" i="2"/>
  <c r="F34" i="2"/>
  <c r="K34" i="2"/>
  <c r="H34" i="2"/>
  <c r="L34" i="2"/>
  <c r="D30" i="2"/>
  <c r="J30" i="2"/>
  <c r="E30" i="2"/>
  <c r="F30" i="2"/>
  <c r="K30" i="2"/>
  <c r="L30" i="2"/>
  <c r="G30" i="2"/>
  <c r="H42" i="2"/>
  <c r="N13" i="2"/>
  <c r="G34" i="2"/>
  <c r="H30" i="2"/>
  <c r="L27" i="2"/>
  <c r="G27" i="2"/>
  <c r="N6" i="2"/>
  <c r="K27" i="2"/>
  <c r="D27" i="2"/>
  <c r="E39" i="2"/>
  <c r="F39" i="2"/>
  <c r="K39" i="2"/>
  <c r="L39" i="2"/>
  <c r="D39" i="2"/>
  <c r="G39" i="2"/>
  <c r="H39" i="2"/>
  <c r="E35" i="2"/>
  <c r="F35" i="2"/>
  <c r="K35" i="2"/>
  <c r="G35" i="2"/>
  <c r="H35" i="2"/>
  <c r="D35" i="2"/>
  <c r="J35" i="2"/>
  <c r="E31" i="2"/>
  <c r="F31" i="2"/>
  <c r="K31" i="2"/>
  <c r="G31" i="2"/>
  <c r="L31" i="2"/>
  <c r="H31" i="2"/>
  <c r="N10" i="2"/>
  <c r="D31" i="2"/>
  <c r="J31" i="2"/>
  <c r="N9" i="2"/>
  <c r="E27" i="2"/>
  <c r="K38" i="2"/>
  <c r="G40" i="2"/>
  <c r="L40" i="2"/>
  <c r="N19" i="2"/>
  <c r="G36" i="2"/>
  <c r="L36" i="2"/>
  <c r="N15" i="2"/>
  <c r="G32" i="2"/>
  <c r="L32" i="2"/>
  <c r="N11" i="2"/>
  <c r="H32" i="2"/>
  <c r="G28" i="2"/>
  <c r="L28" i="2"/>
  <c r="N7" i="2"/>
  <c r="H28" i="2"/>
  <c r="K40" i="2"/>
  <c r="F36" i="2"/>
  <c r="D36" i="2"/>
  <c r="F28" i="2"/>
  <c r="H41" i="2"/>
  <c r="H37" i="2"/>
  <c r="H33" i="2"/>
  <c r="H29" i="2"/>
  <c r="J22" i="2"/>
  <c r="L22" i="2"/>
  <c r="L25" i="2" s="1"/>
  <c r="K22" i="2"/>
  <c r="K25" i="2" s="1"/>
  <c r="F22" i="2"/>
  <c r="E22" i="2"/>
  <c r="E25" i="2" s="1"/>
  <c r="D22" i="2"/>
  <c r="D25" i="2" s="1"/>
  <c r="H22" i="2"/>
  <c r="G22" i="2"/>
  <c r="B45" i="3" l="1"/>
  <c r="N45" i="1"/>
  <c r="B44" i="3"/>
  <c r="E46" i="8"/>
  <c r="N43" i="8"/>
  <c r="B43" i="8"/>
  <c r="N25" i="8"/>
  <c r="L46" i="8"/>
  <c r="D46" i="8"/>
  <c r="H46" i="8"/>
  <c r="J46" i="8"/>
  <c r="K46" i="8"/>
  <c r="F46" i="8"/>
  <c r="G43" i="1"/>
  <c r="N45" i="3"/>
  <c r="B44" i="6"/>
  <c r="N45" i="4"/>
  <c r="N44" i="6"/>
  <c r="N44" i="7"/>
  <c r="B44" i="7"/>
  <c r="B45" i="6"/>
  <c r="N22" i="7"/>
  <c r="E43" i="7"/>
  <c r="F43" i="7"/>
  <c r="D43" i="7"/>
  <c r="J43" i="7"/>
  <c r="L43" i="7"/>
  <c r="H43" i="7"/>
  <c r="B25" i="7"/>
  <c r="G46" i="7" s="1"/>
  <c r="K43" i="7"/>
  <c r="B45" i="7"/>
  <c r="N45" i="7"/>
  <c r="N22" i="6"/>
  <c r="D43" i="6"/>
  <c r="F43" i="6"/>
  <c r="B25" i="6"/>
  <c r="J43" i="6"/>
  <c r="K43" i="6"/>
  <c r="E43" i="6"/>
  <c r="H43" i="6"/>
  <c r="G43" i="6"/>
  <c r="N45" i="6"/>
  <c r="L43" i="6"/>
  <c r="B45" i="5"/>
  <c r="N45" i="5"/>
  <c r="H46" i="5"/>
  <c r="B44" i="5"/>
  <c r="N44" i="5"/>
  <c r="N22" i="5"/>
  <c r="E43" i="5"/>
  <c r="D43" i="5"/>
  <c r="K43" i="5"/>
  <c r="F43" i="5"/>
  <c r="G43" i="5"/>
  <c r="B25" i="5"/>
  <c r="J43" i="5"/>
  <c r="L43" i="5"/>
  <c r="N22" i="4"/>
  <c r="E43" i="4"/>
  <c r="F43" i="4"/>
  <c r="B25" i="4"/>
  <c r="K43" i="4"/>
  <c r="H43" i="4"/>
  <c r="L43" i="4"/>
  <c r="J43" i="4"/>
  <c r="G43" i="4"/>
  <c r="D43" i="4"/>
  <c r="B44" i="4"/>
  <c r="B45" i="4"/>
  <c r="N44" i="4"/>
  <c r="N44" i="3"/>
  <c r="L43" i="3"/>
  <c r="H43" i="3"/>
  <c r="J43" i="3"/>
  <c r="G43" i="3"/>
  <c r="E43" i="3"/>
  <c r="B25" i="3"/>
  <c r="K46" i="3" s="1"/>
  <c r="F46" i="3"/>
  <c r="D43" i="3"/>
  <c r="K43" i="3"/>
  <c r="N44" i="1"/>
  <c r="B44" i="1"/>
  <c r="N22" i="1"/>
  <c r="E43" i="1"/>
  <c r="K43" i="1"/>
  <c r="J43" i="1"/>
  <c r="B25" i="1"/>
  <c r="L46" i="1" s="1"/>
  <c r="D43" i="1"/>
  <c r="F43" i="1"/>
  <c r="H43" i="1"/>
  <c r="N28" i="2"/>
  <c r="N32" i="2"/>
  <c r="N36" i="2"/>
  <c r="N39" i="2"/>
  <c r="N38" i="2"/>
  <c r="B33" i="2"/>
  <c r="N41" i="2"/>
  <c r="B41" i="2"/>
  <c r="B29" i="2"/>
  <c r="B37" i="2"/>
  <c r="N27" i="2"/>
  <c r="N29" i="2"/>
  <c r="B40" i="2"/>
  <c r="N37" i="2"/>
  <c r="B28" i="2"/>
  <c r="N33" i="2"/>
  <c r="B36" i="2"/>
  <c r="N30" i="2"/>
  <c r="N40" i="2"/>
  <c r="B32" i="2"/>
  <c r="N31" i="2"/>
  <c r="B27" i="2"/>
  <c r="B34" i="2"/>
  <c r="B42" i="2"/>
  <c r="G25" i="2"/>
  <c r="B31" i="2"/>
  <c r="N35" i="2"/>
  <c r="B39" i="2"/>
  <c r="B30" i="2"/>
  <c r="N34" i="2"/>
  <c r="B38" i="2"/>
  <c r="N42" i="2"/>
  <c r="H25" i="2"/>
  <c r="F25" i="2"/>
  <c r="B35" i="2"/>
  <c r="J25" i="2"/>
  <c r="N4" i="8" l="1"/>
  <c r="N3" i="8"/>
  <c r="N46" i="8"/>
  <c r="B46" i="8"/>
  <c r="B43" i="3"/>
  <c r="N43" i="4"/>
  <c r="N43" i="1"/>
  <c r="N43" i="7"/>
  <c r="N25" i="7"/>
  <c r="D46" i="7"/>
  <c r="J46" i="7"/>
  <c r="L46" i="7"/>
  <c r="H46" i="7"/>
  <c r="F46" i="7"/>
  <c r="E46" i="7"/>
  <c r="K46" i="7"/>
  <c r="B43" i="7"/>
  <c r="N25" i="6"/>
  <c r="K46" i="6"/>
  <c r="D46" i="6"/>
  <c r="E46" i="6"/>
  <c r="F46" i="6"/>
  <c r="H46" i="6"/>
  <c r="J46" i="6"/>
  <c r="B43" i="6"/>
  <c r="G46" i="6"/>
  <c r="L46" i="6"/>
  <c r="N43" i="6"/>
  <c r="N43" i="5"/>
  <c r="N25" i="5"/>
  <c r="G46" i="5"/>
  <c r="J46" i="5"/>
  <c r="E46" i="5"/>
  <c r="L46" i="5"/>
  <c r="F46" i="5"/>
  <c r="D46" i="5"/>
  <c r="K46" i="5"/>
  <c r="B43" i="5"/>
  <c r="N25" i="4"/>
  <c r="G46" i="4"/>
  <c r="H46" i="4"/>
  <c r="D46" i="4"/>
  <c r="J46" i="4"/>
  <c r="E46" i="4"/>
  <c r="L46" i="4"/>
  <c r="K46" i="4"/>
  <c r="F46" i="4"/>
  <c r="B43" i="4"/>
  <c r="N43" i="3"/>
  <c r="N25" i="3"/>
  <c r="J46" i="3"/>
  <c r="L46" i="3"/>
  <c r="G46" i="3"/>
  <c r="E46" i="3"/>
  <c r="H46" i="3"/>
  <c r="D46" i="3"/>
  <c r="N25" i="1"/>
  <c r="D46" i="1"/>
  <c r="H46" i="1"/>
  <c r="J46" i="1"/>
  <c r="K46" i="1"/>
  <c r="E46" i="1"/>
  <c r="F46" i="1"/>
  <c r="G46" i="1"/>
  <c r="B43" i="1"/>
  <c r="B24" i="2"/>
  <c r="B23" i="2"/>
  <c r="N46" i="6" l="1"/>
  <c r="N46" i="1"/>
  <c r="N46" i="3"/>
  <c r="B46" i="7"/>
  <c r="N4" i="7"/>
  <c r="N3" i="7"/>
  <c r="N46" i="7"/>
  <c r="B46" i="6"/>
  <c r="N4" i="6"/>
  <c r="N3" i="6"/>
  <c r="N4" i="5"/>
  <c r="N3" i="5"/>
  <c r="B46" i="5"/>
  <c r="N46" i="5"/>
  <c r="B46" i="4"/>
  <c r="N46" i="4"/>
  <c r="N4" i="4"/>
  <c r="N3" i="4"/>
  <c r="B46" i="3"/>
  <c r="N4" i="3"/>
  <c r="N3" i="3"/>
  <c r="B46" i="1"/>
  <c r="N4" i="1"/>
  <c r="N3" i="1"/>
  <c r="K44" i="2"/>
  <c r="D44" i="2"/>
  <c r="F44" i="2"/>
  <c r="L44" i="2"/>
  <c r="N23" i="2"/>
  <c r="E44" i="2"/>
  <c r="J44" i="2"/>
  <c r="H44" i="2"/>
  <c r="G44" i="2"/>
  <c r="D45" i="2"/>
  <c r="K45" i="2"/>
  <c r="L45" i="2"/>
  <c r="F45" i="2"/>
  <c r="E45" i="2"/>
  <c r="H45" i="2"/>
  <c r="G45" i="2"/>
  <c r="J45" i="2"/>
  <c r="N24" i="2"/>
  <c r="B22" i="2"/>
  <c r="N45" i="2" l="1"/>
  <c r="N44" i="2"/>
  <c r="B44" i="2"/>
  <c r="E43" i="2"/>
  <c r="L43" i="2"/>
  <c r="K43" i="2"/>
  <c r="D43" i="2"/>
  <c r="J43" i="2"/>
  <c r="H43" i="2"/>
  <c r="N22" i="2"/>
  <c r="G43" i="2"/>
  <c r="F43" i="2"/>
  <c r="B45" i="2"/>
  <c r="B25" i="2"/>
  <c r="L46" i="2" l="1"/>
  <c r="D46" i="2"/>
  <c r="K46" i="2"/>
  <c r="E46" i="2"/>
  <c r="H46" i="2"/>
  <c r="G46" i="2"/>
  <c r="J46" i="2"/>
  <c r="N46" i="2" s="1"/>
  <c r="F46" i="2"/>
  <c r="N25" i="2"/>
  <c r="N43" i="2"/>
  <c r="B43" i="2"/>
  <c r="N3" i="2" l="1"/>
  <c r="N4" i="2"/>
  <c r="B46" i="2"/>
</calcChain>
</file>

<file path=xl/sharedStrings.xml><?xml version="1.0" encoding="utf-8"?>
<sst xmlns="http://schemas.openxmlformats.org/spreadsheetml/2006/main" count="905" uniqueCount="67">
  <si>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</si>
  <si>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</si>
  <si>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</si>
  <si>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</si>
  <si>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</si>
  <si>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</si>
  <si>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</si>
  <si>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</si>
  <si>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</si>
  <si>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</si>
  <si>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</si>
  <si>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</si>
  <si>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</si>
  <si>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</si>
  <si>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</si>
  <si>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</si>
  <si>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</si>
  <si>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</si>
  <si>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</si>
  <si>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</si>
  <si>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</si>
  <si>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</si>
  <si>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Procent</t>
  </si>
  <si>
    <t>Antal</t>
  </si>
  <si>
    <t>Källa: ÅSUB Befolkning, Befolkningsregistercentralen</t>
  </si>
  <si>
    <t>0-6</t>
  </si>
  <si>
    <t>65-74</t>
  </si>
  <si>
    <t>75-84</t>
  </si>
  <si>
    <t>85+</t>
  </si>
  <si>
    <t>Totalt</t>
  </si>
  <si>
    <t>0-5</t>
  </si>
  <si>
    <t>16+</t>
  </si>
  <si>
    <t>Sociala sektorn</t>
  </si>
  <si>
    <t>Grundskolan</t>
  </si>
  <si>
    <t>7-64</t>
  </si>
  <si>
    <t>6-15</t>
  </si>
  <si>
    <t>för socialvård och socialtjänst repektive grundskola</t>
  </si>
  <si>
    <t>Not. Tabellen innehåller de åldersindelningar som ligger till grund för beräkningen av landskapsandelarna</t>
  </si>
  <si>
    <t>Kommunernas befolkning efter åldersgrupper 2016 (enligt landskapsandelsberäkningarna)</t>
  </si>
  <si>
    <t>Kommunernas befolkning efter åldersgrupper 2015 (enligt landskapsandelsberäkningarna)</t>
  </si>
  <si>
    <t>Kommunernas befolkning efter åldersgrupper 2014 (enligt landskapsandelsberäkningarna)</t>
  </si>
  <si>
    <t>Kommunernas befolkning efter åldersgrupper 2013 (enligt landskapsandelsberäkningarna)</t>
  </si>
  <si>
    <t>Kommunernas befolkning efter åldersgrupper 2012 (enligt landskapsandelsberäkningarna)</t>
  </si>
  <si>
    <t>Kommunernas befolkning efter åldersgrupper 2011 (enligt landskapsandelsberäkningarna)</t>
  </si>
  <si>
    <t>Kommunernas befolkning efter åldersgrupper 2010 (enligt landskapsandelsberäkningarna)</t>
  </si>
  <si>
    <t>Senast uppdaterad 9.11.2017</t>
  </si>
  <si>
    <t>Kommunernas befolkning efter åldersgrupper 2017 (enligt landskapsandelsberäkningarna)</t>
  </si>
  <si>
    <t>Senast uppdaterad 9.4.2018</t>
  </si>
  <si>
    <t>-</t>
  </si>
  <si>
    <t>Kommunernas befolkning efter åldersgrupper 2018 (enligt landskapsandelsberäkningarna)</t>
  </si>
  <si>
    <t>Senast uppdaterad 5.4.2019</t>
  </si>
  <si>
    <t>Kommunernas befolkning efter åldersgrupper 2019 (enligt landskapsandelsberäkningarna)</t>
  </si>
  <si>
    <t>Senast uppdaterad 6.4.2020</t>
  </si>
  <si>
    <t>Källa: ÅSUB Befolkning, Myndigheten för digitalisering och befolkningsdata</t>
  </si>
  <si>
    <t>Kommunernas befolkning efter åldersgrupper 2020 (enligt landskapsandelsberäkningarna)</t>
  </si>
  <si>
    <t>Se respektive blad för uppgifter gällande 2010-2019</t>
  </si>
  <si>
    <t>Senast uppdaterad 6.4.2021</t>
  </si>
  <si>
    <t>Kommunernas befolkning efter åldersgrupper 2021 (enligt landskapsandelsberäkningarna)</t>
  </si>
  <si>
    <t>Se respektive blad för uppgifter gällande 2010-2020</t>
  </si>
  <si>
    <t>Senast uppdaterad 6.4.2022</t>
  </si>
  <si>
    <t>Kommunernas befolkning efter åldersgrupper 2022 (enligt landskapsandelsberäkningarna)</t>
  </si>
  <si>
    <t>Senast uppdaterad 11.4.2023</t>
  </si>
  <si>
    <t>Kommunernas befolkning efter åldersgrupper 2023 (enligt landskapsandelsberäkningarna)</t>
  </si>
  <si>
    <t>Senast uppdaterad 2.5.2024</t>
  </si>
  <si>
    <t>Kommunernas befolkning efter åldersgrupper 2024 (enligt landskapsandelsberäkningarna)</t>
  </si>
  <si>
    <t>Se respektive blad för uppgifter gällande 2010-2023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</si>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</sst>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Border="0" applyAlignment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3" xfId="0" applyFont="1" applyBorder="1"/>
    <xf numFmtId="0" fontId="4" fillId="0" borderId="0" xfId="0" applyFont="1"/>
    <xf numFmtId="0" fontId="1" fillId="0" borderId="0" xfId="0" quotePrefix="1" applyFont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0" fontId="1" fillId="0" borderId="0" xfId="0" quotePrefix="1" applyFont="1"/>
    <xf numFmtId="3" fontId="4" fillId="0" borderId="0" xfId="0" applyNumberFormat="1" applyFont="1"/>
    <xf numFmtId="164" fontId="1" fillId="0" borderId="0" xfId="0" applyNumberFormat="1" applyFont="1"/>
    <xf numFmtId="0" fontId="4" fillId="0" borderId="4" xfId="0" applyFont="1" applyBorder="1"/>
    <xf numFmtId="0" fontId="5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17" fontId="1" fillId="0" borderId="3" xfId="0" quotePrefix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7" fontId="2" fillId="0" borderId="3" xfId="0" quotePrefix="1" applyNumberFormat="1" applyFont="1" applyBorder="1" applyAlignment="1">
      <alignment horizontal="right"/>
    </xf>
    <xf numFmtId="164" fontId="1" fillId="0" borderId="4" xfId="0" applyNumberFormat="1" applyFont="1" applyBorder="1"/>
    <xf numFmtId="3" fontId="2" fillId="0" borderId="4" xfId="0" applyNumberFormat="1" applyFont="1" applyBorder="1"/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7" fillId="0" borderId="0" xfId="1" applyFont="1"/>
    <xf numFmtId="1" fontId="6" fillId="0" borderId="0" xfId="1" applyNumberFormat="1"/>
    <xf numFmtId="1" fontId="2" fillId="0" borderId="0" xfId="0" applyNumberFormat="1" applyFont="1"/>
    <xf numFmtId="3" fontId="7" fillId="0" borderId="0" xfId="1" applyNumberFormat="1" applyFont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 xr:uid="{A50F218A-4669-46CB-A3F7-915EE5E4D1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4BBA-EA65-4418-B602-B9278E74DF8D}">
  <dimension ref="A1:Z51"/>
  <sheetViews>
    <sheetView showGridLines="0" tabSelected="1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2" t="s">
        <v>21</v>
      </c>
      <c r="F1" s="15" t="s">
        <v>65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64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5">
      <c r="A5" s="6" t="s">
        <v>23</v>
      </c>
      <c r="B5" s="1"/>
      <c r="C5" s="1"/>
      <c r="D5" s="7"/>
      <c r="E5" s="7"/>
      <c r="F5" s="7"/>
      <c r="G5" s="7"/>
      <c r="H5" s="7"/>
      <c r="N5" s="29"/>
      <c r="O5" s="30"/>
      <c r="P5" s="30"/>
    </row>
    <row r="6" spans="1:26" ht="12" customHeight="1" x14ac:dyDescent="0.25">
      <c r="A6" s="1" t="s">
        <v>1</v>
      </c>
      <c r="B6" s="8">
        <f t="shared" ref="B6:B21" si="0">SUM(D6:H6)</f>
        <v>430</v>
      </c>
      <c r="C6" s="8"/>
      <c r="D6" s="9">
        <v>16</v>
      </c>
      <c r="E6" s="9">
        <v>258</v>
      </c>
      <c r="F6" s="9">
        <v>87</v>
      </c>
      <c r="G6" s="9">
        <v>54</v>
      </c>
      <c r="H6" s="9">
        <v>15</v>
      </c>
      <c r="I6" s="8"/>
      <c r="J6" s="8">
        <v>14</v>
      </c>
      <c r="K6" s="8">
        <v>24</v>
      </c>
      <c r="L6" s="8">
        <v>392</v>
      </c>
      <c r="N6" s="8"/>
      <c r="O6" s="8"/>
      <c r="P6" s="8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956</v>
      </c>
      <c r="C7" s="8"/>
      <c r="D7" s="9">
        <v>62</v>
      </c>
      <c r="E7" s="9">
        <v>611</v>
      </c>
      <c r="F7" s="9">
        <v>151</v>
      </c>
      <c r="G7" s="9">
        <v>100</v>
      </c>
      <c r="H7" s="9">
        <v>32</v>
      </c>
      <c r="I7" s="8"/>
      <c r="J7" s="8">
        <v>56</v>
      </c>
      <c r="K7" s="8">
        <v>87</v>
      </c>
      <c r="L7" s="8">
        <v>813</v>
      </c>
      <c r="N7" s="8"/>
      <c r="O7" s="8"/>
      <c r="P7" s="8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2617</v>
      </c>
      <c r="C8" s="8"/>
      <c r="D8" s="9">
        <v>170</v>
      </c>
      <c r="E8" s="9">
        <v>1842</v>
      </c>
      <c r="F8" s="9">
        <v>298</v>
      </c>
      <c r="G8" s="9">
        <v>232</v>
      </c>
      <c r="H8" s="9">
        <v>75</v>
      </c>
      <c r="I8" s="8"/>
      <c r="J8" s="8">
        <v>149</v>
      </c>
      <c r="K8" s="8">
        <v>314</v>
      </c>
      <c r="L8" s="8">
        <v>2154</v>
      </c>
      <c r="N8" s="8"/>
      <c r="O8" s="8"/>
      <c r="P8" s="8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502</v>
      </c>
      <c r="C9" s="8"/>
      <c r="D9" s="9">
        <v>29</v>
      </c>
      <c r="E9" s="9">
        <v>314</v>
      </c>
      <c r="F9" s="9">
        <v>77</v>
      </c>
      <c r="G9" s="9">
        <v>60</v>
      </c>
      <c r="H9" s="9">
        <v>22</v>
      </c>
      <c r="I9" s="8"/>
      <c r="J9" s="8">
        <v>23</v>
      </c>
      <c r="K9" s="8">
        <v>57</v>
      </c>
      <c r="L9" s="8">
        <v>422</v>
      </c>
      <c r="N9" s="8"/>
      <c r="O9" s="8"/>
      <c r="P9" s="8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514</v>
      </c>
      <c r="C10" s="8"/>
      <c r="D10" s="9">
        <v>37</v>
      </c>
      <c r="E10" s="9">
        <v>342</v>
      </c>
      <c r="F10" s="9">
        <v>67</v>
      </c>
      <c r="G10" s="9">
        <v>45</v>
      </c>
      <c r="H10" s="9">
        <v>23</v>
      </c>
      <c r="I10" s="8"/>
      <c r="J10" s="8">
        <v>33</v>
      </c>
      <c r="K10" s="8">
        <v>55</v>
      </c>
      <c r="L10" s="8">
        <v>426</v>
      </c>
      <c r="N10" s="8"/>
      <c r="O10" s="8"/>
      <c r="P10" s="8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1636</v>
      </c>
      <c r="C11" s="8"/>
      <c r="D11" s="9">
        <v>115</v>
      </c>
      <c r="E11" s="9">
        <v>1124</v>
      </c>
      <c r="F11" s="9">
        <v>195</v>
      </c>
      <c r="G11" s="9">
        <v>152</v>
      </c>
      <c r="H11" s="9">
        <v>50</v>
      </c>
      <c r="I11" s="8"/>
      <c r="J11" s="8">
        <v>88</v>
      </c>
      <c r="K11" s="8">
        <v>194</v>
      </c>
      <c r="L11" s="8">
        <v>1354</v>
      </c>
      <c r="N11" s="8"/>
      <c r="O11" s="8"/>
      <c r="P11" s="8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5789</v>
      </c>
      <c r="C12" s="8"/>
      <c r="D12" s="9">
        <v>507</v>
      </c>
      <c r="E12" s="9">
        <v>4316</v>
      </c>
      <c r="F12" s="9">
        <v>534</v>
      </c>
      <c r="G12" s="9">
        <v>345</v>
      </c>
      <c r="H12" s="9">
        <v>87</v>
      </c>
      <c r="I12" s="8"/>
      <c r="J12" s="8">
        <v>414</v>
      </c>
      <c r="K12" s="8">
        <v>796</v>
      </c>
      <c r="L12" s="8">
        <v>4579</v>
      </c>
      <c r="N12" s="8"/>
      <c r="O12" s="8"/>
      <c r="P12" s="8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273</v>
      </c>
      <c r="C13" s="8"/>
      <c r="D13" s="9">
        <v>9</v>
      </c>
      <c r="E13" s="9">
        <v>146</v>
      </c>
      <c r="F13" s="9">
        <v>59</v>
      </c>
      <c r="G13" s="9">
        <v>34</v>
      </c>
      <c r="H13" s="9">
        <v>25</v>
      </c>
      <c r="I13" s="8"/>
      <c r="J13" s="8">
        <v>8</v>
      </c>
      <c r="K13" s="8">
        <v>17</v>
      </c>
      <c r="L13" s="8">
        <v>248</v>
      </c>
      <c r="N13" s="8"/>
      <c r="O13" s="8"/>
      <c r="P13" s="8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227</v>
      </c>
      <c r="C14" s="8"/>
      <c r="D14" s="9">
        <v>11</v>
      </c>
      <c r="E14" s="9">
        <v>137</v>
      </c>
      <c r="F14" s="9">
        <v>28</v>
      </c>
      <c r="G14" s="9">
        <v>38</v>
      </c>
      <c r="H14" s="9">
        <v>13</v>
      </c>
      <c r="I14" s="8"/>
      <c r="J14" s="8">
        <v>11</v>
      </c>
      <c r="K14" s="8">
        <v>1</v>
      </c>
      <c r="L14" s="8">
        <v>215</v>
      </c>
      <c r="N14" s="8"/>
      <c r="O14" s="8"/>
      <c r="P14" s="8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2134</v>
      </c>
      <c r="C15" s="8"/>
      <c r="D15" s="9">
        <v>183</v>
      </c>
      <c r="E15" s="9">
        <v>1528</v>
      </c>
      <c r="F15" s="9">
        <v>220</v>
      </c>
      <c r="G15" s="9">
        <v>165</v>
      </c>
      <c r="H15" s="9">
        <v>38</v>
      </c>
      <c r="I15" s="8"/>
      <c r="J15" s="8">
        <v>149</v>
      </c>
      <c r="K15" s="8">
        <v>319</v>
      </c>
      <c r="L15" s="8">
        <v>1666</v>
      </c>
      <c r="N15" s="8"/>
      <c r="O15" s="8"/>
      <c r="P15" s="8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371</v>
      </c>
      <c r="C16" s="8"/>
      <c r="D16" s="9">
        <v>20</v>
      </c>
      <c r="E16" s="9">
        <v>240</v>
      </c>
      <c r="F16" s="9">
        <v>52</v>
      </c>
      <c r="G16" s="9">
        <v>40</v>
      </c>
      <c r="H16" s="9">
        <v>19</v>
      </c>
      <c r="I16" s="8"/>
      <c r="J16" s="8">
        <v>13</v>
      </c>
      <c r="K16" s="8">
        <v>38</v>
      </c>
      <c r="L16" s="8">
        <v>320</v>
      </c>
      <c r="N16" s="8"/>
      <c r="O16" s="8"/>
      <c r="P16" s="8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1778</v>
      </c>
      <c r="C17" s="8"/>
      <c r="D17" s="9">
        <v>114</v>
      </c>
      <c r="E17" s="9">
        <v>1182</v>
      </c>
      <c r="F17" s="9">
        <v>243</v>
      </c>
      <c r="G17" s="9">
        <v>164</v>
      </c>
      <c r="H17" s="9">
        <v>75</v>
      </c>
      <c r="I17" s="8"/>
      <c r="J17" s="8">
        <v>96</v>
      </c>
      <c r="K17" s="8">
        <v>221</v>
      </c>
      <c r="L17" s="8">
        <v>1461</v>
      </c>
      <c r="N17" s="8"/>
      <c r="O17" s="8"/>
      <c r="P17" s="8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101</v>
      </c>
      <c r="C18" s="8"/>
      <c r="D18" s="26">
        <v>7</v>
      </c>
      <c r="E18" s="9">
        <v>56</v>
      </c>
      <c r="F18" s="9">
        <v>20</v>
      </c>
      <c r="G18" s="9">
        <v>16</v>
      </c>
      <c r="H18" s="9">
        <v>2</v>
      </c>
      <c r="I18" s="8"/>
      <c r="J18" s="28">
        <v>6</v>
      </c>
      <c r="K18" s="8">
        <v>11</v>
      </c>
      <c r="L18" s="8">
        <v>84</v>
      </c>
      <c r="N18" s="8"/>
      <c r="O18" s="8"/>
      <c r="P18" s="8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1001</v>
      </c>
      <c r="C19" s="8"/>
      <c r="D19" s="9">
        <v>64</v>
      </c>
      <c r="E19" s="9">
        <v>657</v>
      </c>
      <c r="F19" s="9">
        <v>148</v>
      </c>
      <c r="G19" s="9">
        <v>100</v>
      </c>
      <c r="H19" s="9">
        <v>32</v>
      </c>
      <c r="I19" s="8"/>
      <c r="J19" s="8">
        <v>50</v>
      </c>
      <c r="K19" s="8">
        <v>104</v>
      </c>
      <c r="L19" s="8">
        <v>847</v>
      </c>
      <c r="N19" s="8"/>
      <c r="O19" s="8"/>
      <c r="P19" s="8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459</v>
      </c>
      <c r="C20" s="8"/>
      <c r="D20" s="9">
        <v>42</v>
      </c>
      <c r="E20" s="9">
        <v>286</v>
      </c>
      <c r="F20" s="9">
        <v>60</v>
      </c>
      <c r="G20" s="9">
        <v>45</v>
      </c>
      <c r="H20" s="9">
        <v>26</v>
      </c>
      <c r="I20" s="8"/>
      <c r="J20" s="8">
        <v>35</v>
      </c>
      <c r="K20" s="8">
        <v>35</v>
      </c>
      <c r="L20" s="8">
        <v>389</v>
      </c>
      <c r="N20" s="8"/>
      <c r="O20" s="8"/>
      <c r="P20" s="8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11866</v>
      </c>
      <c r="C21" s="8"/>
      <c r="D21" s="9">
        <v>618</v>
      </c>
      <c r="E21" s="9">
        <v>8092</v>
      </c>
      <c r="F21" s="9">
        <v>1512</v>
      </c>
      <c r="G21" s="9">
        <v>1234</v>
      </c>
      <c r="H21" s="9">
        <v>410</v>
      </c>
      <c r="I21" s="8"/>
      <c r="J21" s="8">
        <v>528</v>
      </c>
      <c r="K21" s="8">
        <v>1234</v>
      </c>
      <c r="L21" s="8">
        <v>10104</v>
      </c>
      <c r="N21" s="8"/>
      <c r="O21" s="8"/>
      <c r="P21" s="8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18788</v>
      </c>
      <c r="C22" s="9"/>
      <c r="D22" s="9">
        <f t="shared" ref="D22:H22" si="1">SUM(D23:D24)</f>
        <v>1386</v>
      </c>
      <c r="E22" s="9">
        <f t="shared" si="1"/>
        <v>13039</v>
      </c>
      <c r="F22" s="9">
        <f t="shared" si="1"/>
        <v>2239</v>
      </c>
      <c r="G22" s="9">
        <f t="shared" si="1"/>
        <v>1590</v>
      </c>
      <c r="H22" s="9">
        <f t="shared" si="1"/>
        <v>534</v>
      </c>
      <c r="I22" s="8"/>
      <c r="J22" s="9">
        <f t="shared" ref="J22:L22" si="2">SUM(J23:J24)</f>
        <v>1145</v>
      </c>
      <c r="K22" s="9">
        <f t="shared" si="2"/>
        <v>2273</v>
      </c>
      <c r="L22" s="9">
        <f t="shared" si="2"/>
        <v>15370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16796</v>
      </c>
      <c r="C23" s="9"/>
      <c r="D23" s="9">
        <f t="shared" ref="D23:H23" si="3">SUM(D7:D8,D10:D12,D15:D16,D17,D19)</f>
        <v>1272</v>
      </c>
      <c r="E23" s="9">
        <f t="shared" si="3"/>
        <v>11842</v>
      </c>
      <c r="F23" s="9">
        <f t="shared" si="3"/>
        <v>1908</v>
      </c>
      <c r="G23" s="9">
        <f t="shared" si="3"/>
        <v>1343</v>
      </c>
      <c r="H23" s="9">
        <f t="shared" si="3"/>
        <v>431</v>
      </c>
      <c r="I23" s="8"/>
      <c r="J23" s="9">
        <f t="shared" ref="J23:L23" si="4">SUM(J7:J8,J10:J12,J15:J16,J17,J19)</f>
        <v>1048</v>
      </c>
      <c r="K23" s="9">
        <f t="shared" si="4"/>
        <v>2128</v>
      </c>
      <c r="L23" s="9">
        <f t="shared" si="4"/>
        <v>13620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1992</v>
      </c>
      <c r="C24" s="9"/>
      <c r="D24" s="9">
        <f t="shared" ref="D24:H24" si="5">SUM(D6,D9,D13:D14,D18,D20)</f>
        <v>114</v>
      </c>
      <c r="E24" s="9">
        <f t="shared" si="5"/>
        <v>1197</v>
      </c>
      <c r="F24" s="9">
        <f t="shared" si="5"/>
        <v>331</v>
      </c>
      <c r="G24" s="9">
        <f t="shared" si="5"/>
        <v>247</v>
      </c>
      <c r="H24" s="9">
        <f t="shared" si="5"/>
        <v>103</v>
      </c>
      <c r="I24" s="8"/>
      <c r="J24" s="9">
        <f t="shared" ref="J24:L24" si="6">SUM(J6,J9,J13:J14,J18,J20)</f>
        <v>97</v>
      </c>
      <c r="K24" s="9">
        <f t="shared" si="6"/>
        <v>145</v>
      </c>
      <c r="L24" s="9">
        <f t="shared" si="6"/>
        <v>1750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30654</v>
      </c>
      <c r="C25" s="11"/>
      <c r="D25" s="11">
        <f t="shared" ref="D25:H25" si="7">SUM(D21,D22)</f>
        <v>2004</v>
      </c>
      <c r="E25" s="11">
        <f t="shared" si="7"/>
        <v>21131</v>
      </c>
      <c r="F25" s="11">
        <f t="shared" si="7"/>
        <v>3751</v>
      </c>
      <c r="G25" s="11">
        <f t="shared" si="7"/>
        <v>2824</v>
      </c>
      <c r="H25" s="11">
        <f t="shared" si="7"/>
        <v>944</v>
      </c>
      <c r="I25" s="8"/>
      <c r="J25" s="11">
        <f t="shared" ref="J25:L25" si="8">SUM(J21,J22)</f>
        <v>1673</v>
      </c>
      <c r="K25" s="11">
        <f t="shared" si="8"/>
        <v>3507</v>
      </c>
      <c r="L25" s="11">
        <f t="shared" si="8"/>
        <v>25474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27">
        <f t="shared" ref="D27:D42" si="10">IF(D6="-","-",D6/$B6*100)</f>
        <v>3.7209302325581395</v>
      </c>
      <c r="E27" s="12">
        <f t="shared" ref="E27:L42" si="11">E6/$B6*100</f>
        <v>60</v>
      </c>
      <c r="F27" s="12">
        <f t="shared" si="11"/>
        <v>20.232558139534884</v>
      </c>
      <c r="G27" s="12">
        <f t="shared" si="11"/>
        <v>12.558139534883722</v>
      </c>
      <c r="H27" s="12">
        <f t="shared" si="11"/>
        <v>3.4883720930232558</v>
      </c>
      <c r="I27" s="8"/>
      <c r="J27" s="27">
        <f t="shared" ref="J27:J42" si="12">IF(J6="-","-",J6/$B6*100)</f>
        <v>3.2558139534883721</v>
      </c>
      <c r="K27" s="12">
        <f t="shared" si="11"/>
        <v>5.5813953488372094</v>
      </c>
      <c r="L27" s="12">
        <f t="shared" si="11"/>
        <v>91.162790697674424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100</v>
      </c>
      <c r="C28" s="12"/>
      <c r="D28" s="27">
        <f t="shared" si="10"/>
        <v>6.485355648535565</v>
      </c>
      <c r="E28" s="12">
        <f t="shared" si="11"/>
        <v>63.912133891213387</v>
      </c>
      <c r="F28" s="12">
        <f t="shared" si="11"/>
        <v>15.794979079497908</v>
      </c>
      <c r="G28" s="12">
        <f t="shared" si="11"/>
        <v>10.460251046025103</v>
      </c>
      <c r="H28" s="12">
        <f t="shared" si="11"/>
        <v>3.3472803347280333</v>
      </c>
      <c r="I28" s="8"/>
      <c r="J28" s="27">
        <f t="shared" si="12"/>
        <v>5.8577405857740583</v>
      </c>
      <c r="K28" s="12">
        <f t="shared" si="11"/>
        <v>9.1004184100418417</v>
      </c>
      <c r="L28" s="12">
        <f t="shared" si="11"/>
        <v>85.041841004184107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27">
        <f t="shared" si="10"/>
        <v>6.4959877722583101</v>
      </c>
      <c r="E29" s="12">
        <f t="shared" si="11"/>
        <v>70.385938097057704</v>
      </c>
      <c r="F29" s="12">
        <f t="shared" si="11"/>
        <v>11.387084447841039</v>
      </c>
      <c r="G29" s="12">
        <f t="shared" si="11"/>
        <v>8.8651127244936951</v>
      </c>
      <c r="H29" s="12">
        <f t="shared" si="11"/>
        <v>2.8658769583492552</v>
      </c>
      <c r="I29" s="8"/>
      <c r="J29" s="27">
        <f t="shared" si="12"/>
        <v>5.6935422239205193</v>
      </c>
      <c r="K29" s="12">
        <f t="shared" si="11"/>
        <v>11.99847153228888</v>
      </c>
      <c r="L29" s="12">
        <f t="shared" si="11"/>
        <v>82.307986243790594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99.999999999999986</v>
      </c>
      <c r="C30" s="12"/>
      <c r="D30" s="27">
        <f t="shared" si="10"/>
        <v>5.7768924302788838</v>
      </c>
      <c r="E30" s="12">
        <f t="shared" si="11"/>
        <v>62.549800796812747</v>
      </c>
      <c r="F30" s="12">
        <f t="shared" si="11"/>
        <v>15.338645418326694</v>
      </c>
      <c r="G30" s="12">
        <f t="shared" si="11"/>
        <v>11.952191235059761</v>
      </c>
      <c r="H30" s="12">
        <f t="shared" si="11"/>
        <v>4.3824701195219129</v>
      </c>
      <c r="I30" s="8"/>
      <c r="J30" s="27">
        <f t="shared" si="12"/>
        <v>4.5816733067729087</v>
      </c>
      <c r="K30" s="12">
        <f t="shared" si="11"/>
        <v>11.354581673306772</v>
      </c>
      <c r="L30" s="12">
        <f t="shared" si="11"/>
        <v>84.063745019920319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27">
        <f t="shared" si="10"/>
        <v>7.1984435797665363</v>
      </c>
      <c r="E31" s="12">
        <f t="shared" si="11"/>
        <v>66.536964980544738</v>
      </c>
      <c r="F31" s="12">
        <f t="shared" si="11"/>
        <v>13.03501945525292</v>
      </c>
      <c r="G31" s="12">
        <f t="shared" si="11"/>
        <v>8.7548638132295711</v>
      </c>
      <c r="H31" s="12">
        <f t="shared" si="11"/>
        <v>4.4747081712062258</v>
      </c>
      <c r="I31" s="8"/>
      <c r="J31" s="27">
        <f t="shared" si="12"/>
        <v>6.4202334630350189</v>
      </c>
      <c r="K31" s="12">
        <f t="shared" si="11"/>
        <v>10.700389105058365</v>
      </c>
      <c r="L31" s="12">
        <f t="shared" si="11"/>
        <v>82.879377431906619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100</v>
      </c>
      <c r="C32" s="12"/>
      <c r="D32" s="27">
        <f t="shared" si="10"/>
        <v>7.0293398533007343</v>
      </c>
      <c r="E32" s="12">
        <f t="shared" si="11"/>
        <v>68.704156479217602</v>
      </c>
      <c r="F32" s="12">
        <f t="shared" si="11"/>
        <v>11.919315403422983</v>
      </c>
      <c r="G32" s="12">
        <f t="shared" si="11"/>
        <v>9.2909535452322736</v>
      </c>
      <c r="H32" s="12">
        <f t="shared" si="11"/>
        <v>3.0562347188264058</v>
      </c>
      <c r="I32" s="8"/>
      <c r="J32" s="27">
        <f t="shared" si="12"/>
        <v>5.3789731051344738</v>
      </c>
      <c r="K32" s="12">
        <f t="shared" si="11"/>
        <v>11.858190709046456</v>
      </c>
      <c r="L32" s="12">
        <f t="shared" si="11"/>
        <v>82.762836185819069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100.00000000000001</v>
      </c>
      <c r="C33" s="12"/>
      <c r="D33" s="27">
        <f t="shared" si="10"/>
        <v>8.7579892900328211</v>
      </c>
      <c r="E33" s="12">
        <f t="shared" si="11"/>
        <v>74.555190879253757</v>
      </c>
      <c r="F33" s="12">
        <f t="shared" si="11"/>
        <v>9.2243910865434451</v>
      </c>
      <c r="G33" s="12">
        <f t="shared" si="11"/>
        <v>5.9595785109690791</v>
      </c>
      <c r="H33" s="12">
        <f t="shared" si="11"/>
        <v>1.5028502332008982</v>
      </c>
      <c r="I33" s="8"/>
      <c r="J33" s="27">
        <f t="shared" si="12"/>
        <v>7.1514942131628958</v>
      </c>
      <c r="K33" s="12">
        <f t="shared" si="11"/>
        <v>13.750215926757644</v>
      </c>
      <c r="L33" s="12">
        <f t="shared" si="11"/>
        <v>79.098289860079461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27">
        <f t="shared" si="10"/>
        <v>3.296703296703297</v>
      </c>
      <c r="E34" s="12">
        <f t="shared" si="11"/>
        <v>53.479853479853482</v>
      </c>
      <c r="F34" s="12">
        <f t="shared" si="11"/>
        <v>21.611721611721613</v>
      </c>
      <c r="G34" s="12">
        <f t="shared" si="11"/>
        <v>12.454212454212454</v>
      </c>
      <c r="H34" s="12">
        <f t="shared" si="11"/>
        <v>9.1575091575091569</v>
      </c>
      <c r="I34" s="8"/>
      <c r="J34" s="27">
        <f t="shared" si="12"/>
        <v>2.9304029304029302</v>
      </c>
      <c r="K34" s="12">
        <f t="shared" si="11"/>
        <v>6.2271062271062272</v>
      </c>
      <c r="L34" s="12">
        <f t="shared" si="11"/>
        <v>90.842490842490847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100</v>
      </c>
      <c r="C35" s="12"/>
      <c r="D35" s="27">
        <f t="shared" si="10"/>
        <v>4.8458149779735686</v>
      </c>
      <c r="E35" s="12">
        <f t="shared" si="11"/>
        <v>60.352422907488986</v>
      </c>
      <c r="F35" s="12">
        <f t="shared" si="11"/>
        <v>12.334801762114537</v>
      </c>
      <c r="G35" s="12">
        <f t="shared" si="11"/>
        <v>16.740088105726873</v>
      </c>
      <c r="H35" s="12">
        <f t="shared" si="11"/>
        <v>5.7268722466960353</v>
      </c>
      <c r="I35" s="8"/>
      <c r="J35" s="27">
        <f t="shared" si="12"/>
        <v>4.8458149779735686</v>
      </c>
      <c r="K35" s="12">
        <f t="shared" si="11"/>
        <v>0.44052863436123352</v>
      </c>
      <c r="L35" s="12">
        <f t="shared" si="11"/>
        <v>94.713656387665196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99.999999999999986</v>
      </c>
      <c r="C36" s="12"/>
      <c r="D36" s="27">
        <f t="shared" si="10"/>
        <v>8.5754451733833168</v>
      </c>
      <c r="E36" s="12">
        <f t="shared" si="11"/>
        <v>71.60262417994376</v>
      </c>
      <c r="F36" s="12">
        <f t="shared" si="11"/>
        <v>10.309278350515463</v>
      </c>
      <c r="G36" s="12">
        <f t="shared" si="11"/>
        <v>7.731958762886598</v>
      </c>
      <c r="H36" s="12">
        <f t="shared" si="11"/>
        <v>1.7806935332708531</v>
      </c>
      <c r="I36" s="8"/>
      <c r="J36" s="27">
        <f t="shared" si="12"/>
        <v>6.9821930646672916</v>
      </c>
      <c r="K36" s="12">
        <f t="shared" si="11"/>
        <v>14.948453608247423</v>
      </c>
      <c r="L36" s="12">
        <f t="shared" si="11"/>
        <v>78.069353327085295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27">
        <f t="shared" si="10"/>
        <v>5.3908355795148255</v>
      </c>
      <c r="E37" s="12">
        <f t="shared" si="11"/>
        <v>64.690026954177895</v>
      </c>
      <c r="F37" s="12">
        <f t="shared" si="11"/>
        <v>14.016172506738545</v>
      </c>
      <c r="G37" s="12">
        <f t="shared" si="11"/>
        <v>10.781671159029651</v>
      </c>
      <c r="H37" s="12">
        <f t="shared" si="11"/>
        <v>5.1212938005390836</v>
      </c>
      <c r="I37" s="8"/>
      <c r="J37" s="27">
        <f t="shared" si="12"/>
        <v>3.5040431266846364</v>
      </c>
      <c r="K37" s="12">
        <f t="shared" si="11"/>
        <v>10.242587601078167</v>
      </c>
      <c r="L37" s="12">
        <f t="shared" si="11"/>
        <v>86.253369272237208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</v>
      </c>
      <c r="C38" s="12"/>
      <c r="D38" s="27">
        <f t="shared" si="10"/>
        <v>6.4116985376827893</v>
      </c>
      <c r="E38" s="12">
        <f t="shared" si="11"/>
        <v>66.479190101237336</v>
      </c>
      <c r="F38" s="12">
        <f t="shared" si="11"/>
        <v>13.667041619797526</v>
      </c>
      <c r="G38" s="12">
        <f t="shared" si="11"/>
        <v>9.2238470191226085</v>
      </c>
      <c r="H38" s="12">
        <f t="shared" si="11"/>
        <v>4.2182227221597302</v>
      </c>
      <c r="I38" s="8"/>
      <c r="J38" s="27">
        <f t="shared" si="12"/>
        <v>5.3993250843644542</v>
      </c>
      <c r="K38" s="12">
        <f t="shared" si="11"/>
        <v>12.429696287964004</v>
      </c>
      <c r="L38" s="12">
        <f t="shared" si="11"/>
        <v>82.170978627671545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6.9306930693069315</v>
      </c>
      <c r="E39" s="12">
        <f t="shared" si="11"/>
        <v>55.445544554455452</v>
      </c>
      <c r="F39" s="12">
        <f t="shared" si="11"/>
        <v>19.801980198019802</v>
      </c>
      <c r="G39" s="12">
        <f t="shared" si="11"/>
        <v>15.841584158415841</v>
      </c>
      <c r="H39" s="12">
        <f t="shared" si="11"/>
        <v>1.9801980198019802</v>
      </c>
      <c r="I39" s="8"/>
      <c r="J39" s="27">
        <f>IF(J18="-","-",J18/$B18*100)</f>
        <v>5.9405940594059405</v>
      </c>
      <c r="K39" s="12">
        <f t="shared" si="11"/>
        <v>10.891089108910892</v>
      </c>
      <c r="L39" s="12">
        <f t="shared" si="11"/>
        <v>83.168316831683171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</v>
      </c>
      <c r="C40" s="12"/>
      <c r="D40" s="27">
        <f t="shared" si="10"/>
        <v>6.3936063936063938</v>
      </c>
      <c r="E40" s="12">
        <f t="shared" si="11"/>
        <v>65.634365634365636</v>
      </c>
      <c r="F40" s="12">
        <f t="shared" si="11"/>
        <v>14.785214785214784</v>
      </c>
      <c r="G40" s="12">
        <f t="shared" si="11"/>
        <v>9.990009990009991</v>
      </c>
      <c r="H40" s="12">
        <f t="shared" si="11"/>
        <v>3.1968031968031969</v>
      </c>
      <c r="I40" s="8"/>
      <c r="J40" s="27">
        <f t="shared" si="12"/>
        <v>4.9950049950049955</v>
      </c>
      <c r="K40" s="12">
        <f t="shared" si="11"/>
        <v>10.38961038961039</v>
      </c>
      <c r="L40" s="12">
        <f t="shared" si="11"/>
        <v>84.615384615384613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</v>
      </c>
      <c r="C41" s="12"/>
      <c r="D41" s="27">
        <f t="shared" si="10"/>
        <v>9.1503267973856204</v>
      </c>
      <c r="E41" s="12">
        <f t="shared" si="11"/>
        <v>62.309368191721134</v>
      </c>
      <c r="F41" s="12">
        <f t="shared" si="11"/>
        <v>13.071895424836603</v>
      </c>
      <c r="G41" s="12">
        <f t="shared" si="11"/>
        <v>9.8039215686274517</v>
      </c>
      <c r="H41" s="12">
        <f t="shared" si="11"/>
        <v>5.6644880174291936</v>
      </c>
      <c r="I41" s="8"/>
      <c r="J41" s="27">
        <f t="shared" si="12"/>
        <v>7.6252723311546839</v>
      </c>
      <c r="K41" s="12">
        <f t="shared" si="11"/>
        <v>7.6252723311546839</v>
      </c>
      <c r="L41" s="12">
        <f t="shared" si="11"/>
        <v>84.74945533769062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100</v>
      </c>
      <c r="C42" s="12"/>
      <c r="D42" s="27">
        <f t="shared" si="10"/>
        <v>5.2081577616720036</v>
      </c>
      <c r="E42" s="12">
        <f t="shared" si="11"/>
        <v>68.194842406876788</v>
      </c>
      <c r="F42" s="12">
        <f t="shared" si="11"/>
        <v>12.742288892634418</v>
      </c>
      <c r="G42" s="12">
        <f t="shared" si="11"/>
        <v>10.399460643856397</v>
      </c>
      <c r="H42" s="12">
        <f t="shared" si="11"/>
        <v>3.4552502949603907</v>
      </c>
      <c r="I42" s="8"/>
      <c r="J42" s="27">
        <f t="shared" si="12"/>
        <v>4.4496881847294789</v>
      </c>
      <c r="K42" s="12">
        <f t="shared" si="11"/>
        <v>10.399460643856397</v>
      </c>
      <c r="L42" s="12">
        <f t="shared" si="11"/>
        <v>85.150851171414118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100.00000000000001</v>
      </c>
      <c r="C43" s="12"/>
      <c r="D43" s="12">
        <f t="shared" ref="D43:H46" si="13">D22/$B22*100</f>
        <v>7.3770491803278686</v>
      </c>
      <c r="E43" s="12">
        <f t="shared" si="13"/>
        <v>69.400681285927192</v>
      </c>
      <c r="F43" s="12">
        <f t="shared" si="13"/>
        <v>11.917181179476263</v>
      </c>
      <c r="G43" s="12">
        <f t="shared" si="13"/>
        <v>8.4628486267830532</v>
      </c>
      <c r="H43" s="12">
        <f t="shared" si="13"/>
        <v>2.8422397274856293</v>
      </c>
      <c r="I43" s="8"/>
      <c r="J43" s="12">
        <f t="shared" ref="J43:L46" si="14">J22/$B22*100</f>
        <v>6.0943155205450283</v>
      </c>
      <c r="K43" s="12">
        <f t="shared" si="14"/>
        <v>12.09814775388546</v>
      </c>
      <c r="L43" s="12">
        <f t="shared" si="14"/>
        <v>81.807536725569506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si="13"/>
        <v>7.5732317218385328</v>
      </c>
      <c r="E44" s="12">
        <f t="shared" si="13"/>
        <v>70.50488211478924</v>
      </c>
      <c r="F44" s="12">
        <f t="shared" si="13"/>
        <v>11.3598475827578</v>
      </c>
      <c r="G44" s="12">
        <f t="shared" si="13"/>
        <v>7.9959514170040489</v>
      </c>
      <c r="H44" s="12">
        <f t="shared" si="13"/>
        <v>2.5660871636103835</v>
      </c>
      <c r="I44" s="8"/>
      <c r="J44" s="12">
        <f t="shared" si="14"/>
        <v>6.2395808525839485</v>
      </c>
      <c r="K44" s="12">
        <f t="shared" si="14"/>
        <v>12.669683257918551</v>
      </c>
      <c r="L44" s="12">
        <f t="shared" si="14"/>
        <v>81.090735889497495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3"/>
        <v>5.7228915662650603</v>
      </c>
      <c r="E45" s="12">
        <f t="shared" si="13"/>
        <v>60.090361445783138</v>
      </c>
      <c r="F45" s="12">
        <f t="shared" si="13"/>
        <v>16.616465863453815</v>
      </c>
      <c r="G45" s="12">
        <f t="shared" si="13"/>
        <v>12.399598393574298</v>
      </c>
      <c r="H45" s="12">
        <f t="shared" si="13"/>
        <v>5.1706827309236942</v>
      </c>
      <c r="I45" s="8"/>
      <c r="J45" s="12">
        <f t="shared" si="14"/>
        <v>4.8694779116465865</v>
      </c>
      <c r="K45" s="12">
        <f t="shared" si="14"/>
        <v>7.2791164658634537</v>
      </c>
      <c r="L45" s="12">
        <f t="shared" si="14"/>
        <v>87.851405622489963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99.999999999999986</v>
      </c>
      <c r="C46" s="24"/>
      <c r="D46" s="24">
        <f t="shared" si="13"/>
        <v>6.5374828733607364</v>
      </c>
      <c r="E46" s="24">
        <f t="shared" si="13"/>
        <v>68.9339074835258</v>
      </c>
      <c r="F46" s="24">
        <f t="shared" si="13"/>
        <v>12.236575977033992</v>
      </c>
      <c r="G46" s="24">
        <f t="shared" si="13"/>
        <v>9.2125008155542503</v>
      </c>
      <c r="H46" s="24">
        <f t="shared" si="13"/>
        <v>3.0795328505252169</v>
      </c>
      <c r="I46" s="25"/>
      <c r="J46" s="24">
        <f t="shared" si="14"/>
        <v>5.4576890454753046</v>
      </c>
      <c r="K46" s="24">
        <f t="shared" si="14"/>
        <v>11.440595028381289</v>
      </c>
      <c r="L46" s="24">
        <f t="shared" si="14"/>
        <v>83.101715926143399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0.5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66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"/>
  <sheetViews>
    <sheetView showGridLines="0" workbookViewId="0"/>
  </sheetViews>
  <sheetFormatPr defaultColWidth="9.140625" defaultRowHeight="12.75" customHeight="1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39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470</v>
      </c>
      <c r="C6" s="8"/>
      <c r="D6" s="9">
        <v>14</v>
      </c>
      <c r="E6" s="9">
        <v>312</v>
      </c>
      <c r="F6" s="9">
        <v>89</v>
      </c>
      <c r="G6" s="9">
        <v>34</v>
      </c>
      <c r="H6" s="9">
        <v>21</v>
      </c>
      <c r="I6" s="8"/>
      <c r="J6" s="8">
        <v>12</v>
      </c>
      <c r="K6" s="8">
        <v>37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935</v>
      </c>
      <c r="C7" s="8"/>
      <c r="D7" s="9">
        <v>58</v>
      </c>
      <c r="E7" s="9">
        <v>651</v>
      </c>
      <c r="F7" s="9">
        <v>134</v>
      </c>
      <c r="G7" s="9">
        <v>54</v>
      </c>
      <c r="H7" s="9">
        <v>38</v>
      </c>
      <c r="I7" s="8"/>
      <c r="J7" s="8">
        <v>52</v>
      </c>
      <c r="K7" s="8">
        <v>87</v>
      </c>
      <c r="L7" s="8">
        <v>796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2522</v>
      </c>
      <c r="C8" s="8"/>
      <c r="D8" s="9">
        <v>207</v>
      </c>
      <c r="E8" s="9">
        <v>1806</v>
      </c>
      <c r="F8" s="9">
        <v>290</v>
      </c>
      <c r="G8" s="9">
        <v>158</v>
      </c>
      <c r="H8" s="9">
        <v>61</v>
      </c>
      <c r="I8" s="8"/>
      <c r="J8" s="8">
        <v>172</v>
      </c>
      <c r="K8" s="8">
        <v>300</v>
      </c>
      <c r="L8" s="8">
        <v>2050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554</v>
      </c>
      <c r="C9" s="8"/>
      <c r="D9" s="9">
        <v>28</v>
      </c>
      <c r="E9" s="9">
        <v>360</v>
      </c>
      <c r="F9" s="9">
        <v>91</v>
      </c>
      <c r="G9" s="9">
        <v>45</v>
      </c>
      <c r="H9" s="9">
        <v>30</v>
      </c>
      <c r="I9" s="8"/>
      <c r="J9" s="8">
        <v>27</v>
      </c>
      <c r="K9" s="8">
        <v>56</v>
      </c>
      <c r="L9" s="8">
        <v>471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500</v>
      </c>
      <c r="C10" s="8"/>
      <c r="D10" s="9">
        <v>37</v>
      </c>
      <c r="E10" s="9">
        <v>348</v>
      </c>
      <c r="F10" s="9">
        <v>58</v>
      </c>
      <c r="G10" s="9">
        <v>37</v>
      </c>
      <c r="H10" s="9">
        <v>20</v>
      </c>
      <c r="I10" s="8"/>
      <c r="J10" s="8">
        <v>31</v>
      </c>
      <c r="K10" s="8">
        <v>50</v>
      </c>
      <c r="L10" s="8">
        <v>419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1537</v>
      </c>
      <c r="C11" s="8"/>
      <c r="D11" s="9">
        <v>118</v>
      </c>
      <c r="E11" s="9">
        <v>1107</v>
      </c>
      <c r="F11" s="9">
        <v>186</v>
      </c>
      <c r="G11" s="9">
        <v>85</v>
      </c>
      <c r="H11" s="9">
        <v>41</v>
      </c>
      <c r="I11" s="8"/>
      <c r="J11" s="8">
        <v>101</v>
      </c>
      <c r="K11" s="8">
        <v>184</v>
      </c>
      <c r="L11" s="8">
        <v>1252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4648</v>
      </c>
      <c r="C12" s="8"/>
      <c r="D12" s="9">
        <v>484</v>
      </c>
      <c r="E12" s="9">
        <v>3514</v>
      </c>
      <c r="F12" s="9">
        <v>419</v>
      </c>
      <c r="G12" s="9">
        <v>174</v>
      </c>
      <c r="H12" s="9">
        <v>57</v>
      </c>
      <c r="I12" s="8"/>
      <c r="J12" s="8">
        <v>413</v>
      </c>
      <c r="K12" s="8">
        <v>654</v>
      </c>
      <c r="L12" s="8">
        <v>3581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317</v>
      </c>
      <c r="C13" s="8"/>
      <c r="D13" s="9">
        <v>12</v>
      </c>
      <c r="E13" s="9">
        <v>204</v>
      </c>
      <c r="F13" s="9">
        <v>43</v>
      </c>
      <c r="G13" s="9">
        <v>39</v>
      </c>
      <c r="H13" s="9">
        <v>19</v>
      </c>
      <c r="I13" s="8"/>
      <c r="J13" s="8">
        <v>8</v>
      </c>
      <c r="K13" s="8">
        <v>20</v>
      </c>
      <c r="L13" s="8">
        <v>289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250</v>
      </c>
      <c r="C14" s="8"/>
      <c r="D14" s="9">
        <v>9</v>
      </c>
      <c r="E14" s="9">
        <v>158</v>
      </c>
      <c r="F14" s="9">
        <v>53</v>
      </c>
      <c r="G14" s="9">
        <v>23</v>
      </c>
      <c r="H14" s="9">
        <v>7</v>
      </c>
      <c r="I14" s="8"/>
      <c r="J14" s="8">
        <v>7</v>
      </c>
      <c r="K14" s="8">
        <v>25</v>
      </c>
      <c r="L14" s="8">
        <v>218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1991</v>
      </c>
      <c r="C15" s="8"/>
      <c r="D15" s="9">
        <v>177</v>
      </c>
      <c r="E15" s="9">
        <v>1487</v>
      </c>
      <c r="F15" s="9">
        <v>207</v>
      </c>
      <c r="G15" s="9">
        <v>89</v>
      </c>
      <c r="H15" s="9">
        <v>31</v>
      </c>
      <c r="I15" s="8"/>
      <c r="J15" s="8">
        <v>157</v>
      </c>
      <c r="K15" s="8">
        <v>251</v>
      </c>
      <c r="L15" s="8">
        <v>1583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398</v>
      </c>
      <c r="C16" s="8"/>
      <c r="D16" s="9">
        <v>28</v>
      </c>
      <c r="E16" s="9">
        <v>267</v>
      </c>
      <c r="F16" s="9">
        <v>54</v>
      </c>
      <c r="G16" s="9">
        <v>37</v>
      </c>
      <c r="H16" s="9">
        <v>12</v>
      </c>
      <c r="I16" s="8"/>
      <c r="J16" s="8">
        <v>24</v>
      </c>
      <c r="K16" s="8">
        <v>43</v>
      </c>
      <c r="L16" s="8">
        <v>331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1829</v>
      </c>
      <c r="C17" s="8"/>
      <c r="D17" s="9">
        <v>140</v>
      </c>
      <c r="E17" s="9">
        <v>1287</v>
      </c>
      <c r="F17" s="9">
        <v>224</v>
      </c>
      <c r="G17" s="9">
        <v>122</v>
      </c>
      <c r="H17" s="9">
        <v>56</v>
      </c>
      <c r="I17" s="8"/>
      <c r="J17" s="8">
        <v>122</v>
      </c>
      <c r="K17" s="8">
        <v>221</v>
      </c>
      <c r="L17" s="8">
        <v>1486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99</v>
      </c>
      <c r="C18" s="8"/>
      <c r="D18" s="18">
        <v>1</v>
      </c>
      <c r="E18" s="9">
        <v>62</v>
      </c>
      <c r="F18" s="9">
        <v>17</v>
      </c>
      <c r="G18" s="9">
        <v>9</v>
      </c>
      <c r="H18" s="9">
        <v>10</v>
      </c>
      <c r="I18" s="8"/>
      <c r="J18" s="8">
        <v>1</v>
      </c>
      <c r="K18" s="8">
        <v>3</v>
      </c>
      <c r="L18" s="8">
        <v>95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1031</v>
      </c>
      <c r="C19" s="8"/>
      <c r="D19" s="9">
        <v>66</v>
      </c>
      <c r="E19" s="9">
        <v>722</v>
      </c>
      <c r="F19" s="9">
        <v>151</v>
      </c>
      <c r="G19" s="9">
        <v>69</v>
      </c>
      <c r="H19" s="9">
        <v>23</v>
      </c>
      <c r="I19" s="8"/>
      <c r="J19" s="8">
        <v>51</v>
      </c>
      <c r="K19" s="8">
        <v>120</v>
      </c>
      <c r="L19" s="8">
        <v>860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441</v>
      </c>
      <c r="C20" s="8"/>
      <c r="D20" s="9">
        <v>21</v>
      </c>
      <c r="E20" s="9">
        <v>291</v>
      </c>
      <c r="F20" s="9">
        <v>63</v>
      </c>
      <c r="G20" s="9">
        <v>52</v>
      </c>
      <c r="H20" s="9">
        <v>14</v>
      </c>
      <c r="I20" s="8"/>
      <c r="J20" s="8">
        <v>17</v>
      </c>
      <c r="K20" s="8">
        <v>51</v>
      </c>
      <c r="L20" s="8">
        <v>373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11461</v>
      </c>
      <c r="C21" s="8"/>
      <c r="D21" s="9">
        <v>717</v>
      </c>
      <c r="E21" s="9">
        <v>8267</v>
      </c>
      <c r="F21" s="9">
        <v>1420</v>
      </c>
      <c r="G21" s="9">
        <v>747</v>
      </c>
      <c r="H21" s="9">
        <v>310</v>
      </c>
      <c r="I21" s="8"/>
      <c r="J21" s="8">
        <v>622</v>
      </c>
      <c r="K21" s="8">
        <v>1078</v>
      </c>
      <c r="L21" s="8">
        <v>9761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17522</v>
      </c>
      <c r="C22" s="9"/>
      <c r="D22" s="9">
        <f t="shared" ref="D22:H22" si="2">SUM(D23:D24)</f>
        <v>1400</v>
      </c>
      <c r="E22" s="9">
        <f t="shared" si="2"/>
        <v>12576</v>
      </c>
      <c r="F22" s="9">
        <f t="shared" si="2"/>
        <v>2079</v>
      </c>
      <c r="G22" s="9">
        <f t="shared" si="2"/>
        <v>1027</v>
      </c>
      <c r="H22" s="9">
        <f t="shared" si="2"/>
        <v>440</v>
      </c>
      <c r="I22" s="8"/>
      <c r="J22" s="9">
        <f t="shared" ref="J22:L22" si="3">SUM(J23:J24)</f>
        <v>1195</v>
      </c>
      <c r="K22" s="9">
        <f t="shared" si="3"/>
        <v>2102</v>
      </c>
      <c r="L22" s="9">
        <f t="shared" si="3"/>
        <v>14225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15391</v>
      </c>
      <c r="C23" s="9"/>
      <c r="D23" s="9">
        <f t="shared" ref="D23:H23" si="4">SUM(D7:D8,D10:D12,D15:D16,D17,D19)</f>
        <v>1315</v>
      </c>
      <c r="E23" s="9">
        <f t="shared" si="4"/>
        <v>11189</v>
      </c>
      <c r="F23" s="9">
        <f t="shared" si="4"/>
        <v>1723</v>
      </c>
      <c r="G23" s="9">
        <f t="shared" si="4"/>
        <v>825</v>
      </c>
      <c r="H23" s="9">
        <f t="shared" si="4"/>
        <v>339</v>
      </c>
      <c r="I23" s="8"/>
      <c r="J23" s="9">
        <f t="shared" ref="J23:L23" si="5">SUM(J7:J8,J10:J12,J15:J16,J17,J19)</f>
        <v>1123</v>
      </c>
      <c r="K23" s="9">
        <f t="shared" si="5"/>
        <v>1910</v>
      </c>
      <c r="L23" s="9">
        <f t="shared" si="5"/>
        <v>12358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2131</v>
      </c>
      <c r="C24" s="9"/>
      <c r="D24" s="9">
        <f t="shared" ref="D24:H24" si="6">SUM(D6,D9,D13:D14,D18,D20)</f>
        <v>85</v>
      </c>
      <c r="E24" s="9">
        <f t="shared" si="6"/>
        <v>1387</v>
      </c>
      <c r="F24" s="9">
        <f t="shared" si="6"/>
        <v>356</v>
      </c>
      <c r="G24" s="9">
        <f t="shared" si="6"/>
        <v>202</v>
      </c>
      <c r="H24" s="9">
        <f t="shared" si="6"/>
        <v>101</v>
      </c>
      <c r="I24" s="8"/>
      <c r="J24" s="9">
        <f t="shared" ref="J24:L24" si="7">SUM(J6,J9,J13:J14,J18,J20)</f>
        <v>72</v>
      </c>
      <c r="K24" s="9">
        <f t="shared" si="7"/>
        <v>192</v>
      </c>
      <c r="L24" s="9">
        <f t="shared" si="7"/>
        <v>1867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28983</v>
      </c>
      <c r="C25" s="11"/>
      <c r="D25" s="11">
        <f t="shared" ref="D25:H25" si="8">SUM(D21,D22)</f>
        <v>2117</v>
      </c>
      <c r="E25" s="11">
        <f t="shared" si="8"/>
        <v>20843</v>
      </c>
      <c r="F25" s="11">
        <f t="shared" si="8"/>
        <v>3499</v>
      </c>
      <c r="G25" s="11">
        <f t="shared" si="8"/>
        <v>1774</v>
      </c>
      <c r="H25" s="11">
        <f t="shared" si="8"/>
        <v>750</v>
      </c>
      <c r="I25" s="8"/>
      <c r="J25" s="11">
        <f t="shared" ref="J25:L25" si="9">SUM(J21,J22)</f>
        <v>1817</v>
      </c>
      <c r="K25" s="11">
        <f t="shared" si="9"/>
        <v>3180</v>
      </c>
      <c r="L25" s="11">
        <f t="shared" si="9"/>
        <v>23986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2.9787234042553195</v>
      </c>
      <c r="E27" s="12">
        <f t="shared" ref="E27:L42" si="11">E6/$B6*100</f>
        <v>66.38297872340425</v>
      </c>
      <c r="F27" s="12">
        <f t="shared" si="11"/>
        <v>18.936170212765958</v>
      </c>
      <c r="G27" s="12">
        <f t="shared" si="11"/>
        <v>7.2340425531914887</v>
      </c>
      <c r="H27" s="12">
        <f t="shared" si="11"/>
        <v>4.4680851063829792</v>
      </c>
      <c r="I27" s="8"/>
      <c r="J27" s="12">
        <f t="shared" si="11"/>
        <v>2.5531914893617018</v>
      </c>
      <c r="K27" s="12">
        <f t="shared" si="11"/>
        <v>7.8723404255319149</v>
      </c>
      <c r="L27" s="12">
        <f t="shared" si="11"/>
        <v>89.574468085106389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6.2032085561497325</v>
      </c>
      <c r="E28" s="12">
        <f t="shared" si="12"/>
        <v>69.62566844919786</v>
      </c>
      <c r="F28" s="12">
        <f t="shared" si="12"/>
        <v>14.331550802139038</v>
      </c>
      <c r="G28" s="12">
        <f t="shared" si="12"/>
        <v>5.7754010695187166</v>
      </c>
      <c r="H28" s="12">
        <f t="shared" si="12"/>
        <v>4.0641711229946527</v>
      </c>
      <c r="I28" s="8"/>
      <c r="J28" s="12">
        <f t="shared" si="11"/>
        <v>5.5614973262032086</v>
      </c>
      <c r="K28" s="12">
        <f t="shared" si="11"/>
        <v>9.3048128342245988</v>
      </c>
      <c r="L28" s="12">
        <f t="shared" si="11"/>
        <v>85.133689839572185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8.2077716098334648</v>
      </c>
      <c r="E29" s="12">
        <f t="shared" si="12"/>
        <v>71.60983346550357</v>
      </c>
      <c r="F29" s="12">
        <f t="shared" si="12"/>
        <v>11.498810467882633</v>
      </c>
      <c r="G29" s="12">
        <f t="shared" si="12"/>
        <v>6.2648691514670896</v>
      </c>
      <c r="H29" s="12">
        <f t="shared" si="12"/>
        <v>2.4187153053132437</v>
      </c>
      <c r="I29" s="8"/>
      <c r="J29" s="12">
        <f t="shared" si="11"/>
        <v>6.8199841395717682</v>
      </c>
      <c r="K29" s="12">
        <f t="shared" si="11"/>
        <v>11.895321173671688</v>
      </c>
      <c r="L29" s="12">
        <f t="shared" si="11"/>
        <v>81.284694686756538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5.0541516245487363</v>
      </c>
      <c r="E30" s="12">
        <f t="shared" si="12"/>
        <v>64.981949458483754</v>
      </c>
      <c r="F30" s="12">
        <f t="shared" si="12"/>
        <v>16.425992779783392</v>
      </c>
      <c r="G30" s="12">
        <f t="shared" si="12"/>
        <v>8.1227436823104693</v>
      </c>
      <c r="H30" s="12">
        <f t="shared" si="12"/>
        <v>5.4151624548736459</v>
      </c>
      <c r="I30" s="8"/>
      <c r="J30" s="12">
        <f t="shared" si="11"/>
        <v>4.8736462093862816</v>
      </c>
      <c r="K30" s="12">
        <f t="shared" si="11"/>
        <v>10.108303249097473</v>
      </c>
      <c r="L30" s="12">
        <f t="shared" si="11"/>
        <v>85.018050541516246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7.3999999999999995</v>
      </c>
      <c r="E31" s="12">
        <f t="shared" si="12"/>
        <v>69.599999999999994</v>
      </c>
      <c r="F31" s="12">
        <f t="shared" si="12"/>
        <v>11.600000000000001</v>
      </c>
      <c r="G31" s="12">
        <f t="shared" si="12"/>
        <v>7.3999999999999995</v>
      </c>
      <c r="H31" s="12">
        <f t="shared" si="12"/>
        <v>4</v>
      </c>
      <c r="I31" s="8"/>
      <c r="J31" s="12">
        <f t="shared" si="11"/>
        <v>6.2</v>
      </c>
      <c r="K31" s="12">
        <f t="shared" si="11"/>
        <v>10</v>
      </c>
      <c r="L31" s="12">
        <f t="shared" si="11"/>
        <v>83.8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7.6772934287573191</v>
      </c>
      <c r="E32" s="12">
        <f t="shared" si="12"/>
        <v>72.023422251138584</v>
      </c>
      <c r="F32" s="12">
        <f t="shared" si="12"/>
        <v>12.101496421600521</v>
      </c>
      <c r="G32" s="12">
        <f t="shared" si="12"/>
        <v>5.5302537410540014</v>
      </c>
      <c r="H32" s="12">
        <f t="shared" si="12"/>
        <v>2.6675341574495772</v>
      </c>
      <c r="I32" s="8"/>
      <c r="J32" s="12">
        <f t="shared" si="11"/>
        <v>6.5712426805465185</v>
      </c>
      <c r="K32" s="12">
        <f t="shared" si="11"/>
        <v>11.971372804163956</v>
      </c>
      <c r="L32" s="12">
        <f t="shared" si="11"/>
        <v>81.457384515289519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99.999999999999986</v>
      </c>
      <c r="C33" s="12"/>
      <c r="D33" s="12">
        <f t="shared" si="12"/>
        <v>10.413080895008605</v>
      </c>
      <c r="E33" s="12">
        <f t="shared" si="12"/>
        <v>75.602409638554207</v>
      </c>
      <c r="F33" s="12">
        <f t="shared" si="12"/>
        <v>9.0146299483648882</v>
      </c>
      <c r="G33" s="12">
        <f t="shared" si="12"/>
        <v>3.7435456110154903</v>
      </c>
      <c r="H33" s="12">
        <f t="shared" si="12"/>
        <v>1.2263339070567987</v>
      </c>
      <c r="I33" s="8"/>
      <c r="J33" s="12">
        <f t="shared" si="11"/>
        <v>8.8855421686746983</v>
      </c>
      <c r="K33" s="12">
        <f t="shared" si="11"/>
        <v>14.070567986230637</v>
      </c>
      <c r="L33" s="12">
        <f t="shared" si="11"/>
        <v>77.043889845094654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3.7854889589905363</v>
      </c>
      <c r="E34" s="12">
        <f t="shared" si="12"/>
        <v>64.353312302839115</v>
      </c>
      <c r="F34" s="12">
        <f t="shared" si="12"/>
        <v>13.564668769716087</v>
      </c>
      <c r="G34" s="12">
        <f t="shared" si="12"/>
        <v>12.302839116719243</v>
      </c>
      <c r="H34" s="12">
        <f t="shared" si="12"/>
        <v>5.9936908517350158</v>
      </c>
      <c r="I34" s="8"/>
      <c r="J34" s="12">
        <f t="shared" si="11"/>
        <v>2.5236593059936907</v>
      </c>
      <c r="K34" s="12">
        <f t="shared" si="11"/>
        <v>6.309148264984227</v>
      </c>
      <c r="L34" s="12">
        <f t="shared" si="11"/>
        <v>91.16719242902208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3.5999999999999996</v>
      </c>
      <c r="E35" s="12">
        <f t="shared" si="12"/>
        <v>63.2</v>
      </c>
      <c r="F35" s="12">
        <f t="shared" si="12"/>
        <v>21.2</v>
      </c>
      <c r="G35" s="12">
        <f t="shared" si="12"/>
        <v>9.1999999999999993</v>
      </c>
      <c r="H35" s="12">
        <f t="shared" si="12"/>
        <v>2.8000000000000003</v>
      </c>
      <c r="I35" s="8"/>
      <c r="J35" s="12">
        <f t="shared" si="11"/>
        <v>2.8000000000000003</v>
      </c>
      <c r="K35" s="12">
        <f t="shared" si="11"/>
        <v>10</v>
      </c>
      <c r="L35" s="12">
        <f t="shared" si="11"/>
        <v>87.2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8.8900050226017076</v>
      </c>
      <c r="E36" s="12">
        <f t="shared" si="12"/>
        <v>74.686087393269716</v>
      </c>
      <c r="F36" s="12">
        <f t="shared" si="12"/>
        <v>10.396785534907082</v>
      </c>
      <c r="G36" s="12">
        <f t="shared" si="12"/>
        <v>4.4701155198392764</v>
      </c>
      <c r="H36" s="12">
        <f t="shared" si="12"/>
        <v>1.55700652938222</v>
      </c>
      <c r="I36" s="8"/>
      <c r="J36" s="12">
        <f t="shared" si="11"/>
        <v>7.8854846810647921</v>
      </c>
      <c r="K36" s="12">
        <f t="shared" si="11"/>
        <v>12.606730286288299</v>
      </c>
      <c r="L36" s="12">
        <f t="shared" si="11"/>
        <v>79.507785032646922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7.0351758793969852</v>
      </c>
      <c r="E37" s="12">
        <f t="shared" si="12"/>
        <v>67.085427135678387</v>
      </c>
      <c r="F37" s="12">
        <f t="shared" si="12"/>
        <v>13.5678391959799</v>
      </c>
      <c r="G37" s="12">
        <f t="shared" si="12"/>
        <v>9.2964824120603016</v>
      </c>
      <c r="H37" s="12">
        <f t="shared" si="12"/>
        <v>3.0150753768844218</v>
      </c>
      <c r="I37" s="8"/>
      <c r="J37" s="12">
        <f t="shared" si="11"/>
        <v>6.0301507537688437</v>
      </c>
      <c r="K37" s="12">
        <f t="shared" si="11"/>
        <v>10.804020100502512</v>
      </c>
      <c r="L37" s="12">
        <f t="shared" si="11"/>
        <v>83.165829145728637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7.6544559868780757</v>
      </c>
      <c r="E38" s="12">
        <f t="shared" si="12"/>
        <v>70.36632039365773</v>
      </c>
      <c r="F38" s="12">
        <f t="shared" si="12"/>
        <v>12.24712957900492</v>
      </c>
      <c r="G38" s="12">
        <f t="shared" si="12"/>
        <v>6.6703116457080363</v>
      </c>
      <c r="H38" s="12">
        <f t="shared" si="12"/>
        <v>3.0617823947512299</v>
      </c>
      <c r="I38" s="8"/>
      <c r="J38" s="12">
        <f t="shared" si="11"/>
        <v>6.6703116457080363</v>
      </c>
      <c r="K38" s="12">
        <f t="shared" si="11"/>
        <v>12.083105522143248</v>
      </c>
      <c r="L38" s="12">
        <f t="shared" si="11"/>
        <v>81.246582832148718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1.0101010101010102</v>
      </c>
      <c r="E39" s="12">
        <f t="shared" si="12"/>
        <v>62.62626262626263</v>
      </c>
      <c r="F39" s="12">
        <f t="shared" si="12"/>
        <v>17.171717171717169</v>
      </c>
      <c r="G39" s="12">
        <f t="shared" si="12"/>
        <v>9.0909090909090917</v>
      </c>
      <c r="H39" s="12">
        <f t="shared" si="12"/>
        <v>10.1010101010101</v>
      </c>
      <c r="I39" s="8"/>
      <c r="J39" s="12">
        <f t="shared" si="11"/>
        <v>1.0101010101010102</v>
      </c>
      <c r="K39" s="12">
        <f t="shared" si="11"/>
        <v>3.0303030303030303</v>
      </c>
      <c r="L39" s="12">
        <f t="shared" si="11"/>
        <v>95.959595959595958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6.4015518913676042</v>
      </c>
      <c r="E40" s="12">
        <f t="shared" si="12"/>
        <v>70.02909796314259</v>
      </c>
      <c r="F40" s="12">
        <f t="shared" si="12"/>
        <v>14.645974781765275</v>
      </c>
      <c r="G40" s="12">
        <f t="shared" si="12"/>
        <v>6.6925315227934048</v>
      </c>
      <c r="H40" s="12">
        <f t="shared" si="12"/>
        <v>2.2308438409311346</v>
      </c>
      <c r="I40" s="8"/>
      <c r="J40" s="12">
        <f t="shared" si="11"/>
        <v>4.9466537342386037</v>
      </c>
      <c r="K40" s="12">
        <f t="shared" si="11"/>
        <v>11.639185257032008</v>
      </c>
      <c r="L40" s="12">
        <f t="shared" si="11"/>
        <v>83.414161008729394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4.7619047619047619</v>
      </c>
      <c r="E41" s="12">
        <f t="shared" si="12"/>
        <v>65.986394557823118</v>
      </c>
      <c r="F41" s="12">
        <f t="shared" si="12"/>
        <v>14.285714285714285</v>
      </c>
      <c r="G41" s="12">
        <f t="shared" si="12"/>
        <v>11.791383219954648</v>
      </c>
      <c r="H41" s="12">
        <f t="shared" si="12"/>
        <v>3.1746031746031744</v>
      </c>
      <c r="I41" s="8"/>
      <c r="J41" s="12">
        <f t="shared" si="11"/>
        <v>3.8548752834467117</v>
      </c>
      <c r="K41" s="12">
        <f t="shared" si="11"/>
        <v>11.564625850340136</v>
      </c>
      <c r="L41" s="12">
        <f t="shared" si="11"/>
        <v>84.580498866213148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6.2559986039612605</v>
      </c>
      <c r="E42" s="12">
        <f t="shared" si="12"/>
        <v>72.131576651252075</v>
      </c>
      <c r="F42" s="12">
        <f t="shared" si="12"/>
        <v>12.389843818165954</v>
      </c>
      <c r="G42" s="12">
        <f t="shared" si="12"/>
        <v>6.5177558677253291</v>
      </c>
      <c r="H42" s="12">
        <f t="shared" si="12"/>
        <v>2.7048250588953842</v>
      </c>
      <c r="I42" s="8"/>
      <c r="J42" s="12">
        <f t="shared" si="11"/>
        <v>5.4271006020417065</v>
      </c>
      <c r="K42" s="12">
        <f t="shared" si="11"/>
        <v>9.4058110112555617</v>
      </c>
      <c r="L42" s="12">
        <f t="shared" si="11"/>
        <v>85.16708838670273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7.9899554845337288</v>
      </c>
      <c r="E43" s="12">
        <f t="shared" si="12"/>
        <v>71.772628695354413</v>
      </c>
      <c r="F43" s="12">
        <f t="shared" si="12"/>
        <v>11.865083894532589</v>
      </c>
      <c r="G43" s="12">
        <f t="shared" si="12"/>
        <v>5.8612030590115287</v>
      </c>
      <c r="H43" s="12">
        <f t="shared" si="12"/>
        <v>2.5111288665677436</v>
      </c>
      <c r="I43" s="8"/>
      <c r="J43" s="12">
        <f t="shared" ref="J43:L46" si="14">J22/$B22*100</f>
        <v>6.8199977171555766</v>
      </c>
      <c r="K43" s="12">
        <f t="shared" si="14"/>
        <v>11.996347448921355</v>
      </c>
      <c r="L43" s="12">
        <f t="shared" si="14"/>
        <v>81.183654833923072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8.5439542589825219</v>
      </c>
      <c r="E44" s="12">
        <f t="shared" si="15"/>
        <v>72.698330192969919</v>
      </c>
      <c r="F44" s="12">
        <f t="shared" si="15"/>
        <v>11.194854135533754</v>
      </c>
      <c r="G44" s="12">
        <f t="shared" si="15"/>
        <v>5.360275485673446</v>
      </c>
      <c r="H44" s="12">
        <f t="shared" si="15"/>
        <v>2.2025859268403614</v>
      </c>
      <c r="I44" s="8"/>
      <c r="J44" s="12">
        <f t="shared" si="14"/>
        <v>7.2964719641348843</v>
      </c>
      <c r="K44" s="12">
        <f t="shared" si="14"/>
        <v>12.409849912286401</v>
      </c>
      <c r="L44" s="12">
        <f t="shared" si="14"/>
        <v>80.293678123578715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100.00000000000001</v>
      </c>
      <c r="C45" s="12"/>
      <c r="D45" s="12">
        <f t="shared" si="15"/>
        <v>3.9887376818395119</v>
      </c>
      <c r="E45" s="12">
        <f t="shared" si="15"/>
        <v>65.086813702487106</v>
      </c>
      <c r="F45" s="12">
        <f t="shared" si="15"/>
        <v>16.70577193805725</v>
      </c>
      <c r="G45" s="12">
        <f t="shared" si="15"/>
        <v>9.4791177850774293</v>
      </c>
      <c r="H45" s="12">
        <f t="shared" si="15"/>
        <v>4.7395588925387147</v>
      </c>
      <c r="I45" s="8"/>
      <c r="J45" s="12">
        <f t="shared" si="14"/>
        <v>3.3786954481464098</v>
      </c>
      <c r="K45" s="12">
        <f t="shared" si="14"/>
        <v>9.0098545283904272</v>
      </c>
      <c r="L45" s="12">
        <f t="shared" si="14"/>
        <v>87.611450023463163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100.00000000000001</v>
      </c>
      <c r="C46" s="24"/>
      <c r="D46" s="24">
        <f t="shared" si="15"/>
        <v>7.3042818203774633</v>
      </c>
      <c r="E46" s="24">
        <f t="shared" si="15"/>
        <v>71.914570610357799</v>
      </c>
      <c r="F46" s="24">
        <f t="shared" si="15"/>
        <v>12.07259427940517</v>
      </c>
      <c r="G46" s="24">
        <f t="shared" si="15"/>
        <v>6.1208294517475759</v>
      </c>
      <c r="H46" s="24">
        <f t="shared" si="15"/>
        <v>2.5877238381119967</v>
      </c>
      <c r="I46" s="25"/>
      <c r="J46" s="24">
        <f t="shared" si="14"/>
        <v>6.2691922851326645</v>
      </c>
      <c r="K46" s="24">
        <f t="shared" si="14"/>
        <v>10.971949073594867</v>
      </c>
      <c r="L46" s="24">
        <f t="shared" si="14"/>
        <v>82.758858641272468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.51181102362204722" top="0.15748031496062992" bottom="7.874015748031496E-2" header="0.31496062992125984" footer="0.31496062992125984"/>
  <pageSetup paperSize="9" orientation="portrait" r:id="rId1"/>
  <ignoredErrors>
    <ignoredError sqref="E4 K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40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474</v>
      </c>
      <c r="C6" s="8"/>
      <c r="D6" s="9">
        <v>13</v>
      </c>
      <c r="E6" s="9">
        <v>321</v>
      </c>
      <c r="F6" s="9">
        <v>82</v>
      </c>
      <c r="G6" s="9">
        <v>35</v>
      </c>
      <c r="H6" s="9">
        <v>23</v>
      </c>
      <c r="I6" s="8"/>
      <c r="J6" s="8">
        <v>11</v>
      </c>
      <c r="K6" s="8">
        <v>40</v>
      </c>
      <c r="L6" s="8">
        <v>423</v>
      </c>
      <c r="N6" s="8"/>
      <c r="Q6" s="8"/>
      <c r="S6" s="8"/>
    </row>
    <row r="7" spans="1:19" ht="12" customHeight="1" x14ac:dyDescent="0.2">
      <c r="A7" s="1" t="s">
        <v>2</v>
      </c>
      <c r="B7" s="8">
        <f t="shared" si="0"/>
        <v>932</v>
      </c>
      <c r="C7" s="8"/>
      <c r="D7" s="9">
        <v>66</v>
      </c>
      <c r="E7" s="9">
        <v>645</v>
      </c>
      <c r="F7" s="9">
        <v>128</v>
      </c>
      <c r="G7" s="9">
        <v>55</v>
      </c>
      <c r="H7" s="9">
        <v>38</v>
      </c>
      <c r="I7" s="8"/>
      <c r="J7" s="8">
        <v>54</v>
      </c>
      <c r="K7" s="8">
        <v>89</v>
      </c>
      <c r="L7" s="8">
        <v>789</v>
      </c>
      <c r="N7" s="8"/>
      <c r="Q7" s="8"/>
      <c r="S7" s="8"/>
    </row>
    <row r="8" spans="1:19" ht="12" customHeight="1" x14ac:dyDescent="0.2">
      <c r="A8" s="1" t="s">
        <v>3</v>
      </c>
      <c r="B8" s="8">
        <f t="shared" si="0"/>
        <v>2534</v>
      </c>
      <c r="C8" s="8"/>
      <c r="D8" s="9">
        <v>209</v>
      </c>
      <c r="E8" s="9">
        <v>1825</v>
      </c>
      <c r="F8" s="9">
        <v>292</v>
      </c>
      <c r="G8" s="9">
        <v>146</v>
      </c>
      <c r="H8" s="9">
        <v>62</v>
      </c>
      <c r="I8" s="8"/>
      <c r="J8" s="8">
        <v>183</v>
      </c>
      <c r="K8" s="8">
        <v>301</v>
      </c>
      <c r="L8" s="8">
        <v>2050</v>
      </c>
      <c r="N8" s="8"/>
      <c r="Q8" s="8"/>
      <c r="S8" s="8"/>
    </row>
    <row r="9" spans="1:19" ht="12" customHeight="1" x14ac:dyDescent="0.2">
      <c r="A9" s="1" t="s">
        <v>4</v>
      </c>
      <c r="B9" s="8">
        <f t="shared" si="0"/>
        <v>568</v>
      </c>
      <c r="C9" s="8"/>
      <c r="D9" s="9">
        <v>26</v>
      </c>
      <c r="E9" s="9">
        <v>380</v>
      </c>
      <c r="F9" s="9">
        <v>87</v>
      </c>
      <c r="G9" s="9">
        <v>41</v>
      </c>
      <c r="H9" s="9">
        <v>34</v>
      </c>
      <c r="I9" s="8"/>
      <c r="J9" s="8">
        <v>20</v>
      </c>
      <c r="K9" s="8">
        <v>62</v>
      </c>
      <c r="L9" s="8">
        <v>486</v>
      </c>
      <c r="N9" s="8"/>
      <c r="Q9" s="8"/>
      <c r="S9" s="8"/>
    </row>
    <row r="10" spans="1:19" ht="12" customHeight="1" x14ac:dyDescent="0.2">
      <c r="A10" s="1" t="s">
        <v>5</v>
      </c>
      <c r="B10" s="8">
        <f t="shared" si="0"/>
        <v>494</v>
      </c>
      <c r="C10" s="8"/>
      <c r="D10" s="9">
        <v>34</v>
      </c>
      <c r="E10" s="9">
        <v>350</v>
      </c>
      <c r="F10" s="9">
        <v>53</v>
      </c>
      <c r="G10" s="9">
        <v>38</v>
      </c>
      <c r="H10" s="9">
        <v>19</v>
      </c>
      <c r="I10" s="8"/>
      <c r="J10" s="8">
        <v>29</v>
      </c>
      <c r="K10" s="8">
        <v>51</v>
      </c>
      <c r="L10" s="8">
        <v>414</v>
      </c>
      <c r="N10" s="8"/>
      <c r="Q10" s="8"/>
      <c r="S10" s="8"/>
    </row>
    <row r="11" spans="1:19" ht="17.25" customHeight="1" x14ac:dyDescent="0.2">
      <c r="A11" s="1" t="s">
        <v>6</v>
      </c>
      <c r="B11" s="8">
        <f t="shared" si="0"/>
        <v>1532</v>
      </c>
      <c r="C11" s="8"/>
      <c r="D11" s="9">
        <v>122</v>
      </c>
      <c r="E11" s="9">
        <v>1104</v>
      </c>
      <c r="F11" s="9">
        <v>184</v>
      </c>
      <c r="G11" s="9">
        <v>77</v>
      </c>
      <c r="H11" s="9">
        <v>45</v>
      </c>
      <c r="I11" s="8"/>
      <c r="J11" s="8">
        <v>106</v>
      </c>
      <c r="K11" s="8">
        <v>189</v>
      </c>
      <c r="L11" s="8">
        <v>1237</v>
      </c>
      <c r="N11" s="8"/>
      <c r="Q11" s="8"/>
      <c r="S11" s="8"/>
    </row>
    <row r="12" spans="1:19" ht="12" customHeight="1" x14ac:dyDescent="0.2">
      <c r="A12" s="1" t="s">
        <v>7</v>
      </c>
      <c r="B12" s="8">
        <f t="shared" si="0"/>
        <v>4560</v>
      </c>
      <c r="C12" s="8"/>
      <c r="D12" s="9">
        <v>488</v>
      </c>
      <c r="E12" s="9">
        <v>3441</v>
      </c>
      <c r="F12" s="9">
        <v>410</v>
      </c>
      <c r="G12" s="9">
        <v>163</v>
      </c>
      <c r="H12" s="9">
        <v>58</v>
      </c>
      <c r="I12" s="8"/>
      <c r="J12" s="8">
        <v>414</v>
      </c>
      <c r="K12" s="8">
        <v>631</v>
      </c>
      <c r="L12" s="8">
        <v>3515</v>
      </c>
      <c r="N12" s="8"/>
      <c r="Q12" s="8"/>
      <c r="S12" s="8"/>
    </row>
    <row r="13" spans="1:19" ht="12" customHeight="1" x14ac:dyDescent="0.2">
      <c r="A13" s="1" t="s">
        <v>8</v>
      </c>
      <c r="B13" s="8">
        <f t="shared" si="0"/>
        <v>328</v>
      </c>
      <c r="C13" s="8"/>
      <c r="D13" s="9">
        <v>10</v>
      </c>
      <c r="E13" s="9">
        <v>220</v>
      </c>
      <c r="F13" s="9">
        <v>38</v>
      </c>
      <c r="G13" s="9">
        <v>42</v>
      </c>
      <c r="H13" s="9">
        <v>18</v>
      </c>
      <c r="I13" s="8"/>
      <c r="J13" s="8">
        <v>10</v>
      </c>
      <c r="K13" s="8">
        <v>19</v>
      </c>
      <c r="L13" s="8">
        <v>299</v>
      </c>
      <c r="N13" s="8"/>
      <c r="Q13" s="8"/>
      <c r="S13" s="8"/>
    </row>
    <row r="14" spans="1:19" ht="12" customHeight="1" x14ac:dyDescent="0.2">
      <c r="A14" s="1" t="s">
        <v>9</v>
      </c>
      <c r="B14" s="8">
        <f t="shared" si="0"/>
        <v>253</v>
      </c>
      <c r="C14" s="8"/>
      <c r="D14" s="9">
        <v>8</v>
      </c>
      <c r="E14" s="9">
        <v>159</v>
      </c>
      <c r="F14" s="9">
        <v>54</v>
      </c>
      <c r="G14" s="9">
        <v>20</v>
      </c>
      <c r="H14" s="9">
        <v>12</v>
      </c>
      <c r="I14" s="8"/>
      <c r="J14" s="8">
        <v>7</v>
      </c>
      <c r="K14" s="8">
        <v>26</v>
      </c>
      <c r="L14" s="8">
        <v>220</v>
      </c>
      <c r="N14" s="8"/>
      <c r="Q14" s="8"/>
      <c r="S14" s="8"/>
    </row>
    <row r="15" spans="1:19" ht="12" customHeight="1" x14ac:dyDescent="0.2">
      <c r="A15" s="1" t="s">
        <v>10</v>
      </c>
      <c r="B15" s="8">
        <f t="shared" si="0"/>
        <v>1943</v>
      </c>
      <c r="C15" s="8"/>
      <c r="D15" s="9">
        <v>185</v>
      </c>
      <c r="E15" s="9">
        <v>1438</v>
      </c>
      <c r="F15" s="9">
        <v>200</v>
      </c>
      <c r="G15" s="9">
        <v>89</v>
      </c>
      <c r="H15" s="9">
        <v>31</v>
      </c>
      <c r="I15" s="8"/>
      <c r="J15" s="8">
        <v>153</v>
      </c>
      <c r="K15" s="8">
        <v>253</v>
      </c>
      <c r="L15" s="8">
        <v>1537</v>
      </c>
      <c r="N15" s="8"/>
      <c r="Q15" s="8"/>
      <c r="S15" s="8"/>
    </row>
    <row r="16" spans="1:19" ht="17.25" customHeight="1" x14ac:dyDescent="0.2">
      <c r="A16" s="1" t="s">
        <v>11</v>
      </c>
      <c r="B16" s="8">
        <f t="shared" si="0"/>
        <v>418</v>
      </c>
      <c r="C16" s="8"/>
      <c r="D16" s="9">
        <v>32</v>
      </c>
      <c r="E16" s="9">
        <v>279</v>
      </c>
      <c r="F16" s="9">
        <v>62</v>
      </c>
      <c r="G16" s="9">
        <v>35</v>
      </c>
      <c r="H16" s="9">
        <v>10</v>
      </c>
      <c r="I16" s="8"/>
      <c r="J16" s="8">
        <v>27</v>
      </c>
      <c r="K16" s="8">
        <v>50</v>
      </c>
      <c r="L16" s="8">
        <v>341</v>
      </c>
      <c r="N16" s="8"/>
      <c r="Q16" s="8"/>
      <c r="S16" s="8"/>
    </row>
    <row r="17" spans="1:19" ht="12" customHeight="1" x14ac:dyDescent="0.2">
      <c r="A17" s="1" t="s">
        <v>12</v>
      </c>
      <c r="B17" s="8">
        <f t="shared" si="0"/>
        <v>1825</v>
      </c>
      <c r="C17" s="8"/>
      <c r="D17" s="9">
        <v>136</v>
      </c>
      <c r="E17" s="9">
        <v>1297</v>
      </c>
      <c r="F17" s="9">
        <v>214</v>
      </c>
      <c r="G17" s="9">
        <v>120</v>
      </c>
      <c r="H17" s="9">
        <v>58</v>
      </c>
      <c r="I17" s="8"/>
      <c r="J17" s="8">
        <v>113</v>
      </c>
      <c r="K17" s="8">
        <v>226</v>
      </c>
      <c r="L17" s="8">
        <v>1486</v>
      </c>
      <c r="N17" s="8"/>
      <c r="Q17" s="8"/>
      <c r="S17" s="8"/>
    </row>
    <row r="18" spans="1:19" ht="12" customHeight="1" x14ac:dyDescent="0.2">
      <c r="A18" s="1" t="s">
        <v>13</v>
      </c>
      <c r="B18" s="8">
        <f t="shared" si="0"/>
        <v>101</v>
      </c>
      <c r="C18" s="8"/>
      <c r="D18" s="18">
        <v>1</v>
      </c>
      <c r="E18" s="9">
        <v>65</v>
      </c>
      <c r="F18" s="9">
        <v>15</v>
      </c>
      <c r="G18" s="9">
        <v>10</v>
      </c>
      <c r="H18" s="9">
        <v>10</v>
      </c>
      <c r="I18" s="8"/>
      <c r="J18" s="8">
        <v>1</v>
      </c>
      <c r="K18" s="8">
        <v>3</v>
      </c>
      <c r="L18" s="8">
        <v>97</v>
      </c>
      <c r="N18" s="8"/>
      <c r="Q18" s="8"/>
      <c r="S18" s="8"/>
    </row>
    <row r="19" spans="1:19" ht="12" customHeight="1" x14ac:dyDescent="0.2">
      <c r="A19" s="1" t="s">
        <v>14</v>
      </c>
      <c r="B19" s="8">
        <f t="shared" si="0"/>
        <v>1035</v>
      </c>
      <c r="C19" s="8"/>
      <c r="D19" s="9">
        <v>66</v>
      </c>
      <c r="E19" s="9">
        <v>732</v>
      </c>
      <c r="F19" s="9">
        <v>147</v>
      </c>
      <c r="G19" s="9">
        <v>64</v>
      </c>
      <c r="H19" s="9">
        <v>26</v>
      </c>
      <c r="I19" s="8"/>
      <c r="J19" s="8">
        <v>57</v>
      </c>
      <c r="K19" s="8">
        <v>119</v>
      </c>
      <c r="L19" s="8">
        <v>859</v>
      </c>
      <c r="N19" s="8"/>
      <c r="Q19" s="8"/>
      <c r="S19" s="8"/>
    </row>
    <row r="20" spans="1:19" ht="12" customHeight="1" x14ac:dyDescent="0.2">
      <c r="A20" s="1" t="s">
        <v>15</v>
      </c>
      <c r="B20" s="8">
        <f t="shared" si="0"/>
        <v>439</v>
      </c>
      <c r="C20" s="8"/>
      <c r="D20" s="9">
        <v>26</v>
      </c>
      <c r="E20" s="9">
        <v>282</v>
      </c>
      <c r="F20" s="9">
        <v>68</v>
      </c>
      <c r="G20" s="9">
        <v>49</v>
      </c>
      <c r="H20" s="9">
        <v>14</v>
      </c>
      <c r="I20" s="8"/>
      <c r="J20" s="8">
        <v>21</v>
      </c>
      <c r="K20" s="8">
        <v>49</v>
      </c>
      <c r="L20" s="8">
        <v>369</v>
      </c>
      <c r="N20" s="8"/>
      <c r="Q20" s="8"/>
      <c r="S20" s="8"/>
    </row>
    <row r="21" spans="1:19" ht="17.25" customHeight="1" x14ac:dyDescent="0.2">
      <c r="A21" s="1" t="s">
        <v>16</v>
      </c>
      <c r="B21" s="8">
        <f t="shared" si="0"/>
        <v>11480</v>
      </c>
      <c r="C21" s="8"/>
      <c r="D21" s="9">
        <v>720</v>
      </c>
      <c r="E21" s="9">
        <v>8337</v>
      </c>
      <c r="F21" s="9">
        <v>1383</v>
      </c>
      <c r="G21" s="9">
        <v>721</v>
      </c>
      <c r="H21" s="9">
        <v>319</v>
      </c>
      <c r="I21" s="8"/>
      <c r="J21" s="8">
        <v>611</v>
      </c>
      <c r="K21" s="8">
        <v>1100</v>
      </c>
      <c r="L21" s="8">
        <v>9769</v>
      </c>
      <c r="N21" s="8"/>
      <c r="Q21" s="8"/>
      <c r="S21" s="8"/>
    </row>
    <row r="22" spans="1:19" ht="17.25" customHeight="1" x14ac:dyDescent="0.2">
      <c r="A22" s="1" t="s">
        <v>17</v>
      </c>
      <c r="B22" s="9">
        <f>SUM(B23:B24)</f>
        <v>17436</v>
      </c>
      <c r="C22" s="9"/>
      <c r="D22" s="9">
        <f t="shared" ref="D22:H22" si="1">SUM(D23:D24)</f>
        <v>1422</v>
      </c>
      <c r="E22" s="9">
        <f t="shared" si="1"/>
        <v>12538</v>
      </c>
      <c r="F22" s="9">
        <f t="shared" si="1"/>
        <v>2034</v>
      </c>
      <c r="G22" s="9">
        <f t="shared" si="1"/>
        <v>984</v>
      </c>
      <c r="H22" s="9">
        <f t="shared" si="1"/>
        <v>458</v>
      </c>
      <c r="I22" s="8"/>
      <c r="J22" s="9">
        <f t="shared" ref="J22:L22" si="2">SUM(J23:J24)</f>
        <v>1206</v>
      </c>
      <c r="K22" s="9">
        <f t="shared" si="2"/>
        <v>2108</v>
      </c>
      <c r="L22" s="9">
        <f t="shared" si="2"/>
        <v>14122</v>
      </c>
      <c r="N22" s="8"/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15273</v>
      </c>
      <c r="C23" s="9"/>
      <c r="D23" s="9">
        <f t="shared" ref="D23:H23" si="3">SUM(D7:D8,D10:D12,D15:D16,D17,D19)</f>
        <v>1338</v>
      </c>
      <c r="E23" s="9">
        <f t="shared" si="3"/>
        <v>11111</v>
      </c>
      <c r="F23" s="9">
        <f t="shared" si="3"/>
        <v>1690</v>
      </c>
      <c r="G23" s="9">
        <f t="shared" si="3"/>
        <v>787</v>
      </c>
      <c r="H23" s="9">
        <f t="shared" si="3"/>
        <v>347</v>
      </c>
      <c r="I23" s="8"/>
      <c r="J23" s="9">
        <f t="shared" ref="J23:L23" si="4">SUM(J7:J8,J10:J12,J15:J16,J17,J19)</f>
        <v>1136</v>
      </c>
      <c r="K23" s="9">
        <f t="shared" si="4"/>
        <v>1909</v>
      </c>
      <c r="L23" s="9">
        <f t="shared" si="4"/>
        <v>12228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2163</v>
      </c>
      <c r="C24" s="9"/>
      <c r="D24" s="9">
        <f t="shared" ref="D24:H24" si="5">SUM(D6,D9,D13:D14,D18,D20)</f>
        <v>84</v>
      </c>
      <c r="E24" s="9">
        <f t="shared" si="5"/>
        <v>1427</v>
      </c>
      <c r="F24" s="9">
        <f t="shared" si="5"/>
        <v>344</v>
      </c>
      <c r="G24" s="9">
        <f t="shared" si="5"/>
        <v>197</v>
      </c>
      <c r="H24" s="9">
        <f t="shared" si="5"/>
        <v>111</v>
      </c>
      <c r="I24" s="8"/>
      <c r="J24" s="9">
        <f t="shared" ref="J24:L24" si="6">SUM(J6,J9,J13:J14,J18,J20)</f>
        <v>70</v>
      </c>
      <c r="K24" s="9">
        <f t="shared" si="6"/>
        <v>199</v>
      </c>
      <c r="L24" s="9">
        <f t="shared" si="6"/>
        <v>1894</v>
      </c>
      <c r="N24" s="8"/>
      <c r="Q24" s="8"/>
      <c r="S24" s="8"/>
    </row>
    <row r="25" spans="1:19" ht="17.25" customHeight="1" x14ac:dyDescent="0.2">
      <c r="A25" s="6" t="s">
        <v>20</v>
      </c>
      <c r="B25" s="11">
        <f>SUM(B21,B22)</f>
        <v>28916</v>
      </c>
      <c r="C25" s="11"/>
      <c r="D25" s="11">
        <f t="shared" ref="D25:H25" si="7">SUM(D21,D22)</f>
        <v>2142</v>
      </c>
      <c r="E25" s="11">
        <f t="shared" si="7"/>
        <v>20875</v>
      </c>
      <c r="F25" s="11">
        <f t="shared" si="7"/>
        <v>3417</v>
      </c>
      <c r="G25" s="11">
        <f t="shared" si="7"/>
        <v>1705</v>
      </c>
      <c r="H25" s="11">
        <f t="shared" si="7"/>
        <v>777</v>
      </c>
      <c r="I25" s="8"/>
      <c r="J25" s="11">
        <f t="shared" ref="J25:L25" si="8">SUM(J21,J22)</f>
        <v>1817</v>
      </c>
      <c r="K25" s="11">
        <f t="shared" si="8"/>
        <v>3208</v>
      </c>
      <c r="L25" s="11">
        <f t="shared" si="8"/>
        <v>23891</v>
      </c>
      <c r="N25" s="8" t="str">
        <f t="shared" ref="N25" si="9">IF(SUM(J25:L25)-B25=0," ",SUM(J25:L25)-B25)</f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2.7426160337552745</v>
      </c>
      <c r="E27" s="12">
        <f t="shared" ref="E27:L42" si="11">E6/$B6*100</f>
        <v>67.721518987341767</v>
      </c>
      <c r="F27" s="12">
        <f t="shared" si="11"/>
        <v>17.299578059071731</v>
      </c>
      <c r="G27" s="12">
        <f t="shared" si="11"/>
        <v>7.3839662447257384</v>
      </c>
      <c r="H27" s="12">
        <f t="shared" si="11"/>
        <v>4.852320675105485</v>
      </c>
      <c r="I27" s="8"/>
      <c r="J27" s="12">
        <f t="shared" si="11"/>
        <v>2.3206751054852321</v>
      </c>
      <c r="K27" s="12">
        <f t="shared" si="11"/>
        <v>8.4388185654008439</v>
      </c>
      <c r="L27" s="12">
        <f t="shared" si="11"/>
        <v>89.240506329113927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7.0815450643776829</v>
      </c>
      <c r="E28" s="12">
        <f t="shared" si="12"/>
        <v>69.206008583690988</v>
      </c>
      <c r="F28" s="12">
        <f t="shared" si="12"/>
        <v>13.733905579399142</v>
      </c>
      <c r="G28" s="12">
        <f t="shared" si="12"/>
        <v>5.9012875536480687</v>
      </c>
      <c r="H28" s="12">
        <f t="shared" si="12"/>
        <v>4.0772532188841204</v>
      </c>
      <c r="I28" s="8"/>
      <c r="J28" s="12">
        <f t="shared" si="11"/>
        <v>5.7939914163090123</v>
      </c>
      <c r="K28" s="12">
        <f t="shared" si="11"/>
        <v>9.5493562231759661</v>
      </c>
      <c r="L28" s="12">
        <f t="shared" si="11"/>
        <v>84.656652360515011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8.2478295185477499</v>
      </c>
      <c r="E29" s="12">
        <f t="shared" si="12"/>
        <v>72.020520915548531</v>
      </c>
      <c r="F29" s="12">
        <f t="shared" si="12"/>
        <v>11.523283346487766</v>
      </c>
      <c r="G29" s="12">
        <f t="shared" si="12"/>
        <v>5.7616416732438829</v>
      </c>
      <c r="H29" s="12">
        <f t="shared" si="12"/>
        <v>2.4467245461720601</v>
      </c>
      <c r="I29" s="8"/>
      <c r="J29" s="12">
        <f t="shared" si="11"/>
        <v>7.2217837411207579</v>
      </c>
      <c r="K29" s="12">
        <f t="shared" si="11"/>
        <v>11.878453038674033</v>
      </c>
      <c r="L29" s="12">
        <f t="shared" si="11"/>
        <v>80.899763220205216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</v>
      </c>
      <c r="C30" s="12"/>
      <c r="D30" s="12">
        <f t="shared" si="12"/>
        <v>4.5774647887323949</v>
      </c>
      <c r="E30" s="12">
        <f t="shared" si="12"/>
        <v>66.901408450704224</v>
      </c>
      <c r="F30" s="12">
        <f t="shared" si="12"/>
        <v>15.316901408450704</v>
      </c>
      <c r="G30" s="12">
        <f t="shared" si="12"/>
        <v>7.21830985915493</v>
      </c>
      <c r="H30" s="12">
        <f t="shared" si="12"/>
        <v>5.9859154929577461</v>
      </c>
      <c r="I30" s="8"/>
      <c r="J30" s="12">
        <f t="shared" si="11"/>
        <v>3.5211267605633805</v>
      </c>
      <c r="K30" s="12">
        <f t="shared" si="11"/>
        <v>10.915492957746478</v>
      </c>
      <c r="L30" s="12">
        <f t="shared" si="11"/>
        <v>85.563380281690144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6.8825910931174086</v>
      </c>
      <c r="E31" s="12">
        <f t="shared" si="12"/>
        <v>70.850202429149803</v>
      </c>
      <c r="F31" s="12">
        <f t="shared" si="12"/>
        <v>10.728744939271255</v>
      </c>
      <c r="G31" s="12">
        <f t="shared" si="12"/>
        <v>7.6923076923076925</v>
      </c>
      <c r="H31" s="12">
        <f t="shared" si="12"/>
        <v>3.8461538461538463</v>
      </c>
      <c r="I31" s="8"/>
      <c r="J31" s="12">
        <f t="shared" si="11"/>
        <v>5.8704453441295543</v>
      </c>
      <c r="K31" s="12">
        <f t="shared" si="11"/>
        <v>10.323886639676113</v>
      </c>
      <c r="L31" s="12">
        <f t="shared" si="11"/>
        <v>83.805668016194332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7.9634464751958216</v>
      </c>
      <c r="E32" s="12">
        <f t="shared" si="12"/>
        <v>72.062663185378597</v>
      </c>
      <c r="F32" s="12">
        <f t="shared" si="12"/>
        <v>12.010443864229766</v>
      </c>
      <c r="G32" s="12">
        <f t="shared" si="12"/>
        <v>5.0261096605744129</v>
      </c>
      <c r="H32" s="12">
        <f t="shared" si="12"/>
        <v>2.9373368146214101</v>
      </c>
      <c r="I32" s="8"/>
      <c r="J32" s="12">
        <f t="shared" si="11"/>
        <v>6.9190600522193213</v>
      </c>
      <c r="K32" s="12">
        <f t="shared" si="11"/>
        <v>12.336814621409923</v>
      </c>
      <c r="L32" s="12">
        <f t="shared" si="11"/>
        <v>80.744125326370749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10.701754385964913</v>
      </c>
      <c r="E33" s="12">
        <f t="shared" si="12"/>
        <v>75.46052631578948</v>
      </c>
      <c r="F33" s="12">
        <f t="shared" si="12"/>
        <v>8.9912280701754383</v>
      </c>
      <c r="G33" s="12">
        <f t="shared" si="12"/>
        <v>3.5745614035087718</v>
      </c>
      <c r="H33" s="12">
        <f t="shared" si="12"/>
        <v>1.2719298245614035</v>
      </c>
      <c r="I33" s="8"/>
      <c r="J33" s="12">
        <f t="shared" si="11"/>
        <v>9.0789473684210531</v>
      </c>
      <c r="K33" s="12">
        <f t="shared" si="11"/>
        <v>13.837719298245615</v>
      </c>
      <c r="L33" s="12">
        <f t="shared" si="11"/>
        <v>77.083333333333343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100.00000000000001</v>
      </c>
      <c r="C34" s="12"/>
      <c r="D34" s="12">
        <f t="shared" si="12"/>
        <v>3.0487804878048781</v>
      </c>
      <c r="E34" s="12">
        <f t="shared" si="12"/>
        <v>67.073170731707322</v>
      </c>
      <c r="F34" s="12">
        <f t="shared" si="12"/>
        <v>11.585365853658537</v>
      </c>
      <c r="G34" s="12">
        <f t="shared" si="12"/>
        <v>12.804878048780488</v>
      </c>
      <c r="H34" s="12">
        <f t="shared" si="12"/>
        <v>5.4878048780487809</v>
      </c>
      <c r="I34" s="8"/>
      <c r="J34" s="12">
        <f t="shared" si="11"/>
        <v>3.0487804878048781</v>
      </c>
      <c r="K34" s="12">
        <f t="shared" si="11"/>
        <v>5.7926829268292686</v>
      </c>
      <c r="L34" s="12">
        <f t="shared" si="11"/>
        <v>91.158536585365852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3.1620553359683794</v>
      </c>
      <c r="E35" s="12">
        <f t="shared" si="12"/>
        <v>62.845849802371546</v>
      </c>
      <c r="F35" s="12">
        <f t="shared" si="12"/>
        <v>21.343873517786559</v>
      </c>
      <c r="G35" s="12">
        <f t="shared" si="12"/>
        <v>7.9051383399209492</v>
      </c>
      <c r="H35" s="12">
        <f t="shared" si="12"/>
        <v>4.7430830039525684</v>
      </c>
      <c r="I35" s="8"/>
      <c r="J35" s="12">
        <f t="shared" si="11"/>
        <v>2.766798418972332</v>
      </c>
      <c r="K35" s="12">
        <f t="shared" si="11"/>
        <v>10.276679841897234</v>
      </c>
      <c r="L35" s="12">
        <f t="shared" si="11"/>
        <v>86.956521739130437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9.5213587236232637</v>
      </c>
      <c r="E36" s="12">
        <f t="shared" si="12"/>
        <v>74.009264024704066</v>
      </c>
      <c r="F36" s="12">
        <f t="shared" si="12"/>
        <v>10.293360782295419</v>
      </c>
      <c r="G36" s="12">
        <f t="shared" si="12"/>
        <v>4.5805455481214619</v>
      </c>
      <c r="H36" s="12">
        <f t="shared" si="12"/>
        <v>1.59547092125579</v>
      </c>
      <c r="I36" s="8"/>
      <c r="J36" s="12">
        <f t="shared" si="11"/>
        <v>7.8744209984559959</v>
      </c>
      <c r="K36" s="12">
        <f t="shared" si="11"/>
        <v>13.021101389603707</v>
      </c>
      <c r="L36" s="12">
        <f t="shared" si="11"/>
        <v>79.104477611940297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99.999999999999986</v>
      </c>
      <c r="C37" s="12"/>
      <c r="D37" s="12">
        <f t="shared" si="12"/>
        <v>7.6555023923444976</v>
      </c>
      <c r="E37" s="12">
        <f t="shared" si="12"/>
        <v>66.746411483253581</v>
      </c>
      <c r="F37" s="12">
        <f t="shared" si="12"/>
        <v>14.832535885167463</v>
      </c>
      <c r="G37" s="12">
        <f t="shared" si="12"/>
        <v>8.3732057416267942</v>
      </c>
      <c r="H37" s="12">
        <f t="shared" si="12"/>
        <v>2.3923444976076556</v>
      </c>
      <c r="I37" s="8"/>
      <c r="J37" s="12">
        <f t="shared" si="11"/>
        <v>6.4593301435406705</v>
      </c>
      <c r="K37" s="12">
        <f t="shared" si="11"/>
        <v>11.961722488038278</v>
      </c>
      <c r="L37" s="12">
        <f t="shared" si="11"/>
        <v>81.578947368421055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99.999999999999986</v>
      </c>
      <c r="C38" s="12"/>
      <c r="D38" s="12">
        <f t="shared" si="12"/>
        <v>7.4520547945205475</v>
      </c>
      <c r="E38" s="12">
        <f t="shared" si="12"/>
        <v>71.06849315068493</v>
      </c>
      <c r="F38" s="12">
        <f t="shared" si="12"/>
        <v>11.726027397260275</v>
      </c>
      <c r="G38" s="12">
        <f t="shared" si="12"/>
        <v>6.5753424657534243</v>
      </c>
      <c r="H38" s="12">
        <f t="shared" si="12"/>
        <v>3.1780821917808217</v>
      </c>
      <c r="I38" s="8"/>
      <c r="J38" s="12">
        <f t="shared" si="11"/>
        <v>6.1917808219178081</v>
      </c>
      <c r="K38" s="12">
        <f t="shared" si="11"/>
        <v>12.383561643835616</v>
      </c>
      <c r="L38" s="12">
        <f t="shared" si="11"/>
        <v>81.424657534246577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0.99009900990099009</v>
      </c>
      <c r="E39" s="12">
        <f t="shared" si="12"/>
        <v>64.356435643564353</v>
      </c>
      <c r="F39" s="12">
        <f t="shared" si="12"/>
        <v>14.85148514851485</v>
      </c>
      <c r="G39" s="12">
        <f t="shared" si="12"/>
        <v>9.9009900990099009</v>
      </c>
      <c r="H39" s="12">
        <f t="shared" si="12"/>
        <v>9.9009900990099009</v>
      </c>
      <c r="I39" s="8"/>
      <c r="J39" s="12">
        <f t="shared" si="11"/>
        <v>0.99009900990099009</v>
      </c>
      <c r="K39" s="12">
        <f t="shared" si="11"/>
        <v>2.9702970297029703</v>
      </c>
      <c r="L39" s="12">
        <f t="shared" si="11"/>
        <v>96.039603960396036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6.3768115942028984</v>
      </c>
      <c r="E40" s="12">
        <f t="shared" si="12"/>
        <v>70.724637681159422</v>
      </c>
      <c r="F40" s="12">
        <f t="shared" si="12"/>
        <v>14.202898550724639</v>
      </c>
      <c r="G40" s="12">
        <f t="shared" si="12"/>
        <v>6.1835748792270531</v>
      </c>
      <c r="H40" s="12">
        <f t="shared" si="12"/>
        <v>2.5120772946859904</v>
      </c>
      <c r="I40" s="8"/>
      <c r="J40" s="12">
        <f t="shared" si="11"/>
        <v>5.5072463768115938</v>
      </c>
      <c r="K40" s="12">
        <f t="shared" si="11"/>
        <v>11.497584541062803</v>
      </c>
      <c r="L40" s="12">
        <f t="shared" si="11"/>
        <v>82.995169082125614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5.9225512528473807</v>
      </c>
      <c r="E41" s="12">
        <f t="shared" si="12"/>
        <v>64.236902050113898</v>
      </c>
      <c r="F41" s="12">
        <f t="shared" si="12"/>
        <v>15.489749430523919</v>
      </c>
      <c r="G41" s="12">
        <f t="shared" si="12"/>
        <v>11.161731207289293</v>
      </c>
      <c r="H41" s="12">
        <f t="shared" si="12"/>
        <v>3.1890660592255129</v>
      </c>
      <c r="I41" s="8"/>
      <c r="J41" s="12">
        <f t="shared" si="11"/>
        <v>4.7835990888382689</v>
      </c>
      <c r="K41" s="12">
        <f t="shared" si="11"/>
        <v>11.161731207289293</v>
      </c>
      <c r="L41" s="12">
        <f t="shared" si="11"/>
        <v>84.054669703872449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6.2717770034843205</v>
      </c>
      <c r="E42" s="12">
        <f t="shared" si="12"/>
        <v>72.621951219512198</v>
      </c>
      <c r="F42" s="12">
        <f t="shared" si="12"/>
        <v>12.047038327526133</v>
      </c>
      <c r="G42" s="12">
        <f t="shared" si="12"/>
        <v>6.2804878048780486</v>
      </c>
      <c r="H42" s="12">
        <f t="shared" si="12"/>
        <v>2.7787456445993031</v>
      </c>
      <c r="I42" s="8"/>
      <c r="J42" s="12">
        <f t="shared" si="11"/>
        <v>5.3222996515679446</v>
      </c>
      <c r="K42" s="12">
        <f t="shared" si="11"/>
        <v>9.5818815331010452</v>
      </c>
      <c r="L42" s="12">
        <f t="shared" si="11"/>
        <v>85.095818815331015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100.00000000000001</v>
      </c>
      <c r="C43" s="12"/>
      <c r="D43" s="12">
        <f t="shared" si="12"/>
        <v>8.1555402615278734</v>
      </c>
      <c r="E43" s="12">
        <f t="shared" si="12"/>
        <v>71.908694654737332</v>
      </c>
      <c r="F43" s="12">
        <f t="shared" si="12"/>
        <v>11.665519614590503</v>
      </c>
      <c r="G43" s="12">
        <f t="shared" si="12"/>
        <v>5.643496214728148</v>
      </c>
      <c r="H43" s="12">
        <f t="shared" si="12"/>
        <v>2.6267492544161506</v>
      </c>
      <c r="I43" s="8"/>
      <c r="J43" s="12">
        <f t="shared" ref="J43:L46" si="14">J22/$B22*100</f>
        <v>6.9167240192704744</v>
      </c>
      <c r="K43" s="12">
        <f t="shared" si="14"/>
        <v>12.089928882771279</v>
      </c>
      <c r="L43" s="12">
        <f t="shared" si="14"/>
        <v>80.993347097958249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8.7605578471813015</v>
      </c>
      <c r="E44" s="12">
        <f t="shared" si="15"/>
        <v>72.749296143521249</v>
      </c>
      <c r="F44" s="12">
        <f t="shared" si="15"/>
        <v>11.065278596215544</v>
      </c>
      <c r="G44" s="12">
        <f t="shared" si="15"/>
        <v>5.1528841746873573</v>
      </c>
      <c r="H44" s="12">
        <f t="shared" si="15"/>
        <v>2.2719832383945522</v>
      </c>
      <c r="I44" s="8"/>
      <c r="J44" s="12">
        <f t="shared" si="14"/>
        <v>7.4379624173377863</v>
      </c>
      <c r="K44" s="12">
        <f t="shared" si="14"/>
        <v>12.499181562234007</v>
      </c>
      <c r="L44" s="12">
        <f t="shared" si="14"/>
        <v>80.062856020428214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3.8834951456310676</v>
      </c>
      <c r="E45" s="12">
        <f t="shared" si="15"/>
        <v>65.973185390661115</v>
      </c>
      <c r="F45" s="12">
        <f t="shared" si="15"/>
        <v>15.903837263060563</v>
      </c>
      <c r="G45" s="12">
        <f t="shared" si="15"/>
        <v>9.1077207582061952</v>
      </c>
      <c r="H45" s="12">
        <f t="shared" si="15"/>
        <v>5.1317614424410536</v>
      </c>
      <c r="I45" s="8"/>
      <c r="J45" s="12">
        <f t="shared" si="14"/>
        <v>3.2362459546925564</v>
      </c>
      <c r="K45" s="12">
        <f t="shared" si="14"/>
        <v>9.2001849283402688</v>
      </c>
      <c r="L45" s="12">
        <f t="shared" si="14"/>
        <v>87.563569116967173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7.4076635772582655</v>
      </c>
      <c r="E46" s="24">
        <f t="shared" si="15"/>
        <v>72.191866094895559</v>
      </c>
      <c r="F46" s="24">
        <f t="shared" si="15"/>
        <v>11.816987135150089</v>
      </c>
      <c r="G46" s="24">
        <f t="shared" si="15"/>
        <v>5.8963895421220087</v>
      </c>
      <c r="H46" s="24">
        <f t="shared" si="15"/>
        <v>2.6870936505740768</v>
      </c>
      <c r="I46" s="25"/>
      <c r="J46" s="24">
        <f t="shared" si="14"/>
        <v>6.2837183566191719</v>
      </c>
      <c r="K46" s="24">
        <f t="shared" si="14"/>
        <v>11.094203900954488</v>
      </c>
      <c r="L46" s="24">
        <f t="shared" si="14"/>
        <v>82.622077742426342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41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475</v>
      </c>
      <c r="C6" s="8"/>
      <c r="D6" s="9">
        <v>15</v>
      </c>
      <c r="E6" s="9">
        <v>320</v>
      </c>
      <c r="F6" s="9">
        <v>81</v>
      </c>
      <c r="G6" s="9">
        <v>34</v>
      </c>
      <c r="H6" s="9">
        <v>25</v>
      </c>
      <c r="I6" s="8"/>
      <c r="J6" s="8">
        <v>11</v>
      </c>
      <c r="K6" s="8">
        <v>43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947</v>
      </c>
      <c r="C7" s="8"/>
      <c r="D7" s="9">
        <v>64</v>
      </c>
      <c r="E7" s="9">
        <v>673</v>
      </c>
      <c r="F7" s="9">
        <v>115</v>
      </c>
      <c r="G7" s="9">
        <v>61</v>
      </c>
      <c r="H7" s="9">
        <v>34</v>
      </c>
      <c r="I7" s="8"/>
      <c r="J7" s="8">
        <v>55</v>
      </c>
      <c r="K7" s="8">
        <v>93</v>
      </c>
      <c r="L7" s="8">
        <v>799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2520</v>
      </c>
      <c r="C8" s="8"/>
      <c r="D8" s="9">
        <v>214</v>
      </c>
      <c r="E8" s="9">
        <v>1835</v>
      </c>
      <c r="F8" s="9">
        <v>276</v>
      </c>
      <c r="G8" s="9">
        <v>138</v>
      </c>
      <c r="H8" s="9">
        <v>57</v>
      </c>
      <c r="I8" s="8"/>
      <c r="J8" s="8">
        <v>184</v>
      </c>
      <c r="K8" s="8">
        <v>316</v>
      </c>
      <c r="L8" s="8">
        <v>2020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572</v>
      </c>
      <c r="C9" s="8"/>
      <c r="D9" s="9">
        <v>25</v>
      </c>
      <c r="E9" s="9">
        <v>389</v>
      </c>
      <c r="F9" s="9">
        <v>82</v>
      </c>
      <c r="G9" s="9">
        <v>42</v>
      </c>
      <c r="H9" s="9">
        <v>34</v>
      </c>
      <c r="I9" s="8"/>
      <c r="J9" s="8">
        <v>22</v>
      </c>
      <c r="K9" s="8">
        <v>58</v>
      </c>
      <c r="L9" s="8">
        <v>492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500</v>
      </c>
      <c r="C10" s="8"/>
      <c r="D10" s="9">
        <v>33</v>
      </c>
      <c r="E10" s="9">
        <v>355</v>
      </c>
      <c r="F10" s="9">
        <v>56</v>
      </c>
      <c r="G10" s="9">
        <v>39</v>
      </c>
      <c r="H10" s="9">
        <v>17</v>
      </c>
      <c r="I10" s="8"/>
      <c r="J10" s="8">
        <v>30</v>
      </c>
      <c r="K10" s="8">
        <v>53</v>
      </c>
      <c r="L10" s="8">
        <v>417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1540</v>
      </c>
      <c r="C11" s="8"/>
      <c r="D11" s="9">
        <v>127</v>
      </c>
      <c r="E11" s="9">
        <v>1102</v>
      </c>
      <c r="F11" s="9">
        <v>181</v>
      </c>
      <c r="G11" s="9">
        <v>85</v>
      </c>
      <c r="H11" s="9">
        <v>45</v>
      </c>
      <c r="I11" s="8"/>
      <c r="J11" s="8">
        <v>106</v>
      </c>
      <c r="K11" s="8">
        <v>196</v>
      </c>
      <c r="L11" s="8">
        <v>1238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4424</v>
      </c>
      <c r="C12" s="8"/>
      <c r="D12" s="9">
        <v>471</v>
      </c>
      <c r="E12" s="9">
        <v>3345</v>
      </c>
      <c r="F12" s="9">
        <v>386</v>
      </c>
      <c r="G12" s="9">
        <v>157</v>
      </c>
      <c r="H12" s="9">
        <v>65</v>
      </c>
      <c r="I12" s="8"/>
      <c r="J12" s="8">
        <v>400</v>
      </c>
      <c r="K12" s="8">
        <v>604</v>
      </c>
      <c r="L12" s="8">
        <v>3420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330</v>
      </c>
      <c r="C13" s="8"/>
      <c r="D13" s="9">
        <v>12</v>
      </c>
      <c r="E13" s="9">
        <v>221</v>
      </c>
      <c r="F13" s="9">
        <v>35</v>
      </c>
      <c r="G13" s="9">
        <v>42</v>
      </c>
      <c r="H13" s="9">
        <v>20</v>
      </c>
      <c r="I13" s="8"/>
      <c r="J13" s="8">
        <v>9</v>
      </c>
      <c r="K13" s="8">
        <v>22</v>
      </c>
      <c r="L13" s="8">
        <v>299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251</v>
      </c>
      <c r="C14" s="8"/>
      <c r="D14" s="9">
        <v>8</v>
      </c>
      <c r="E14" s="9">
        <v>158</v>
      </c>
      <c r="F14" s="9">
        <v>49</v>
      </c>
      <c r="G14" s="9">
        <v>26</v>
      </c>
      <c r="H14" s="9">
        <v>10</v>
      </c>
      <c r="I14" s="8"/>
      <c r="J14" s="8">
        <v>5</v>
      </c>
      <c r="K14" s="8">
        <v>26</v>
      </c>
      <c r="L14" s="8">
        <v>220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1926</v>
      </c>
      <c r="C15" s="8"/>
      <c r="D15" s="9">
        <v>173</v>
      </c>
      <c r="E15" s="9">
        <v>1448</v>
      </c>
      <c r="F15" s="9">
        <v>198</v>
      </c>
      <c r="G15" s="9">
        <v>82</v>
      </c>
      <c r="H15" s="9">
        <v>25</v>
      </c>
      <c r="I15" s="8"/>
      <c r="J15" s="8">
        <v>152</v>
      </c>
      <c r="K15" s="8">
        <v>262</v>
      </c>
      <c r="L15" s="8">
        <v>1512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413</v>
      </c>
      <c r="C16" s="8"/>
      <c r="D16" s="9">
        <v>36</v>
      </c>
      <c r="E16" s="9">
        <v>275</v>
      </c>
      <c r="F16" s="9">
        <v>63</v>
      </c>
      <c r="G16" s="9">
        <v>30</v>
      </c>
      <c r="H16" s="9">
        <v>9</v>
      </c>
      <c r="I16" s="8"/>
      <c r="J16" s="8">
        <v>29</v>
      </c>
      <c r="K16" s="8">
        <v>55</v>
      </c>
      <c r="L16" s="8">
        <v>329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1813</v>
      </c>
      <c r="C17" s="8"/>
      <c r="D17" s="9">
        <v>144</v>
      </c>
      <c r="E17" s="9">
        <v>1286</v>
      </c>
      <c r="F17" s="9">
        <v>210</v>
      </c>
      <c r="G17" s="9">
        <v>121</v>
      </c>
      <c r="H17" s="9">
        <v>52</v>
      </c>
      <c r="I17" s="8"/>
      <c r="J17" s="8">
        <v>116</v>
      </c>
      <c r="K17" s="8">
        <v>220</v>
      </c>
      <c r="L17" s="8">
        <v>1477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100</v>
      </c>
      <c r="C18" s="8"/>
      <c r="D18" s="18"/>
      <c r="E18" s="9">
        <v>65</v>
      </c>
      <c r="F18" s="9">
        <v>16</v>
      </c>
      <c r="G18" s="9">
        <v>8</v>
      </c>
      <c r="H18" s="9">
        <v>11</v>
      </c>
      <c r="I18" s="8"/>
      <c r="J18" s="8"/>
      <c r="K18" s="8">
        <v>3</v>
      </c>
      <c r="L18" s="8">
        <v>97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1029</v>
      </c>
      <c r="C19" s="8"/>
      <c r="D19" s="9">
        <v>71</v>
      </c>
      <c r="E19" s="9">
        <v>730</v>
      </c>
      <c r="F19" s="9">
        <v>134</v>
      </c>
      <c r="G19" s="9">
        <v>66</v>
      </c>
      <c r="H19" s="9">
        <v>28</v>
      </c>
      <c r="I19" s="8"/>
      <c r="J19" s="8">
        <v>53</v>
      </c>
      <c r="K19" s="8">
        <v>119</v>
      </c>
      <c r="L19" s="8">
        <v>857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433</v>
      </c>
      <c r="C20" s="8"/>
      <c r="D20" s="9">
        <v>26</v>
      </c>
      <c r="E20" s="9">
        <v>282</v>
      </c>
      <c r="F20" s="9">
        <v>64</v>
      </c>
      <c r="G20" s="9">
        <v>47</v>
      </c>
      <c r="H20" s="9">
        <v>14</v>
      </c>
      <c r="I20" s="8"/>
      <c r="J20" s="8">
        <v>20</v>
      </c>
      <c r="K20" s="8">
        <v>50</v>
      </c>
      <c r="L20" s="8">
        <v>363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11393</v>
      </c>
      <c r="C21" s="8"/>
      <c r="D21" s="9">
        <v>717</v>
      </c>
      <c r="E21" s="9">
        <v>8341</v>
      </c>
      <c r="F21" s="9">
        <v>1324</v>
      </c>
      <c r="G21" s="9">
        <v>688</v>
      </c>
      <c r="H21" s="9">
        <v>323</v>
      </c>
      <c r="I21" s="8"/>
      <c r="J21" s="8">
        <v>612</v>
      </c>
      <c r="K21" s="8">
        <v>1086</v>
      </c>
      <c r="L21" s="8">
        <v>9695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17273</v>
      </c>
      <c r="C22" s="9"/>
      <c r="D22" s="9">
        <f t="shared" ref="D22:H22" si="2">SUM(D23:D24)</f>
        <v>1419</v>
      </c>
      <c r="E22" s="9">
        <f t="shared" si="2"/>
        <v>12484</v>
      </c>
      <c r="F22" s="9">
        <f t="shared" si="2"/>
        <v>1946</v>
      </c>
      <c r="G22" s="9">
        <f t="shared" si="2"/>
        <v>978</v>
      </c>
      <c r="H22" s="9">
        <f t="shared" si="2"/>
        <v>446</v>
      </c>
      <c r="I22" s="8"/>
      <c r="J22" s="9">
        <f t="shared" ref="J22:L22" si="3">SUM(J23:J24)</f>
        <v>1192</v>
      </c>
      <c r="K22" s="9">
        <f t="shared" si="3"/>
        <v>2120</v>
      </c>
      <c r="L22" s="9">
        <f t="shared" si="3"/>
        <v>13961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15112</v>
      </c>
      <c r="C23" s="9"/>
      <c r="D23" s="9">
        <f t="shared" ref="D23:H23" si="4">SUM(D7:D8,D10:D12,D15:D16,D17,D19)</f>
        <v>1333</v>
      </c>
      <c r="E23" s="9">
        <f t="shared" si="4"/>
        <v>11049</v>
      </c>
      <c r="F23" s="9">
        <f t="shared" si="4"/>
        <v>1619</v>
      </c>
      <c r="G23" s="9">
        <f t="shared" si="4"/>
        <v>779</v>
      </c>
      <c r="H23" s="9">
        <f t="shared" si="4"/>
        <v>332</v>
      </c>
      <c r="I23" s="8"/>
      <c r="J23" s="9">
        <f t="shared" ref="J23:L23" si="5">SUM(J7:J8,J10:J12,J15:J16,J17,J19)</f>
        <v>1125</v>
      </c>
      <c r="K23" s="9">
        <f t="shared" si="5"/>
        <v>1918</v>
      </c>
      <c r="L23" s="9">
        <f t="shared" si="5"/>
        <v>12069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2161</v>
      </c>
      <c r="C24" s="9"/>
      <c r="D24" s="9">
        <f t="shared" ref="D24:H24" si="6">SUM(D6,D9,D13:D14,D18,D20)</f>
        <v>86</v>
      </c>
      <c r="E24" s="9">
        <f t="shared" si="6"/>
        <v>1435</v>
      </c>
      <c r="F24" s="9">
        <f t="shared" si="6"/>
        <v>327</v>
      </c>
      <c r="G24" s="9">
        <f t="shared" si="6"/>
        <v>199</v>
      </c>
      <c r="H24" s="9">
        <f t="shared" si="6"/>
        <v>114</v>
      </c>
      <c r="I24" s="8"/>
      <c r="J24" s="9">
        <f t="shared" ref="J24:L24" si="7">SUM(J6,J9,J13:J14,J18,J20)</f>
        <v>67</v>
      </c>
      <c r="K24" s="9">
        <f t="shared" si="7"/>
        <v>202</v>
      </c>
      <c r="L24" s="9">
        <f t="shared" si="7"/>
        <v>1892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28666</v>
      </c>
      <c r="C25" s="11"/>
      <c r="D25" s="11">
        <f t="shared" ref="D25:H25" si="8">SUM(D21,D22)</f>
        <v>2136</v>
      </c>
      <c r="E25" s="11">
        <f t="shared" si="8"/>
        <v>20825</v>
      </c>
      <c r="F25" s="11">
        <f t="shared" si="8"/>
        <v>3270</v>
      </c>
      <c r="G25" s="11">
        <f t="shared" si="8"/>
        <v>1666</v>
      </c>
      <c r="H25" s="11">
        <f t="shared" si="8"/>
        <v>769</v>
      </c>
      <c r="I25" s="8"/>
      <c r="J25" s="11">
        <f t="shared" ref="J25:L25" si="9">SUM(J21,J22)</f>
        <v>1804</v>
      </c>
      <c r="K25" s="11">
        <f t="shared" si="9"/>
        <v>3206</v>
      </c>
      <c r="L25" s="11">
        <f t="shared" si="9"/>
        <v>23656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3.1578947368421053</v>
      </c>
      <c r="E27" s="12">
        <f t="shared" ref="E27:L42" si="11">E6/$B6*100</f>
        <v>67.368421052631575</v>
      </c>
      <c r="F27" s="12">
        <f t="shared" si="11"/>
        <v>17.05263157894737</v>
      </c>
      <c r="G27" s="12">
        <f t="shared" si="11"/>
        <v>7.1578947368421044</v>
      </c>
      <c r="H27" s="12">
        <f t="shared" si="11"/>
        <v>5.2631578947368416</v>
      </c>
      <c r="I27" s="8"/>
      <c r="J27" s="12">
        <f t="shared" si="11"/>
        <v>2.3157894736842106</v>
      </c>
      <c r="K27" s="12">
        <f t="shared" si="11"/>
        <v>9.0526315789473699</v>
      </c>
      <c r="L27" s="12">
        <f t="shared" si="11"/>
        <v>88.631578947368411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6.7581837381203798</v>
      </c>
      <c r="E28" s="12">
        <f t="shared" si="12"/>
        <v>71.066525871172132</v>
      </c>
      <c r="F28" s="12">
        <f t="shared" si="12"/>
        <v>12.143611404435058</v>
      </c>
      <c r="G28" s="12">
        <f t="shared" si="12"/>
        <v>6.4413938753959874</v>
      </c>
      <c r="H28" s="12">
        <f t="shared" si="12"/>
        <v>3.5902851108764517</v>
      </c>
      <c r="I28" s="8"/>
      <c r="J28" s="12">
        <f t="shared" si="11"/>
        <v>5.8078141499472018</v>
      </c>
      <c r="K28" s="12">
        <f t="shared" si="11"/>
        <v>9.8204857444561764</v>
      </c>
      <c r="L28" s="12">
        <f t="shared" si="11"/>
        <v>84.371700105596631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8.4920634920634921</v>
      </c>
      <c r="E29" s="12">
        <f t="shared" si="12"/>
        <v>72.817460317460316</v>
      </c>
      <c r="F29" s="12">
        <f t="shared" si="12"/>
        <v>10.952380952380953</v>
      </c>
      <c r="G29" s="12">
        <f t="shared" si="12"/>
        <v>5.4761904761904763</v>
      </c>
      <c r="H29" s="12">
        <f t="shared" si="12"/>
        <v>2.2619047619047619</v>
      </c>
      <c r="I29" s="8"/>
      <c r="J29" s="12">
        <f t="shared" si="11"/>
        <v>7.3015873015873023</v>
      </c>
      <c r="K29" s="12">
        <f t="shared" si="11"/>
        <v>12.53968253968254</v>
      </c>
      <c r="L29" s="12">
        <f t="shared" si="11"/>
        <v>80.158730158730165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4.3706293706293708</v>
      </c>
      <c r="E30" s="12">
        <f t="shared" si="12"/>
        <v>68.006993006993014</v>
      </c>
      <c r="F30" s="12">
        <f t="shared" si="12"/>
        <v>14.335664335664337</v>
      </c>
      <c r="G30" s="12">
        <f t="shared" si="12"/>
        <v>7.3426573426573425</v>
      </c>
      <c r="H30" s="12">
        <f t="shared" si="12"/>
        <v>5.9440559440559442</v>
      </c>
      <c r="I30" s="8"/>
      <c r="J30" s="12">
        <f t="shared" si="11"/>
        <v>3.8461538461538463</v>
      </c>
      <c r="K30" s="12">
        <f t="shared" si="11"/>
        <v>10.13986013986014</v>
      </c>
      <c r="L30" s="12">
        <f t="shared" si="11"/>
        <v>86.013986013986013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6.6000000000000005</v>
      </c>
      <c r="E31" s="12">
        <f t="shared" si="12"/>
        <v>71</v>
      </c>
      <c r="F31" s="12">
        <f t="shared" si="12"/>
        <v>11.200000000000001</v>
      </c>
      <c r="G31" s="12">
        <f t="shared" si="12"/>
        <v>7.8</v>
      </c>
      <c r="H31" s="12">
        <f t="shared" si="12"/>
        <v>3.4000000000000004</v>
      </c>
      <c r="I31" s="8"/>
      <c r="J31" s="12">
        <f t="shared" si="11"/>
        <v>6</v>
      </c>
      <c r="K31" s="12">
        <f t="shared" si="11"/>
        <v>10.6</v>
      </c>
      <c r="L31" s="12">
        <f t="shared" si="11"/>
        <v>83.399999999999991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8.2467532467532472</v>
      </c>
      <c r="E32" s="12">
        <f t="shared" si="12"/>
        <v>71.558441558441558</v>
      </c>
      <c r="F32" s="12">
        <f t="shared" si="12"/>
        <v>11.753246753246753</v>
      </c>
      <c r="G32" s="12">
        <f t="shared" si="12"/>
        <v>5.5194805194805197</v>
      </c>
      <c r="H32" s="12">
        <f t="shared" si="12"/>
        <v>2.9220779220779218</v>
      </c>
      <c r="I32" s="8"/>
      <c r="J32" s="12">
        <f t="shared" si="11"/>
        <v>6.883116883116883</v>
      </c>
      <c r="K32" s="12">
        <f t="shared" si="11"/>
        <v>12.727272727272727</v>
      </c>
      <c r="L32" s="12">
        <f t="shared" si="11"/>
        <v>80.389610389610382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10.646473779385172</v>
      </c>
      <c r="E33" s="12">
        <f t="shared" si="12"/>
        <v>75.610307414104881</v>
      </c>
      <c r="F33" s="12">
        <f t="shared" si="12"/>
        <v>8.7251356238698001</v>
      </c>
      <c r="G33" s="12">
        <f t="shared" si="12"/>
        <v>3.5488245931283906</v>
      </c>
      <c r="H33" s="12">
        <f t="shared" si="12"/>
        <v>1.469258589511754</v>
      </c>
      <c r="I33" s="8"/>
      <c r="J33" s="12">
        <f t="shared" si="11"/>
        <v>9.0415913200723335</v>
      </c>
      <c r="K33" s="12">
        <f t="shared" si="11"/>
        <v>13.652802893309223</v>
      </c>
      <c r="L33" s="12">
        <f t="shared" si="11"/>
        <v>77.305605786618443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3.6363636363636362</v>
      </c>
      <c r="E34" s="12">
        <f t="shared" si="12"/>
        <v>66.969696969696969</v>
      </c>
      <c r="F34" s="12">
        <f t="shared" si="12"/>
        <v>10.606060606060606</v>
      </c>
      <c r="G34" s="12">
        <f t="shared" si="12"/>
        <v>12.727272727272727</v>
      </c>
      <c r="H34" s="12">
        <f t="shared" si="12"/>
        <v>6.0606060606060606</v>
      </c>
      <c r="I34" s="8"/>
      <c r="J34" s="12">
        <f t="shared" si="11"/>
        <v>2.7272727272727271</v>
      </c>
      <c r="K34" s="12">
        <f t="shared" si="11"/>
        <v>6.666666666666667</v>
      </c>
      <c r="L34" s="12">
        <f t="shared" si="11"/>
        <v>90.606060606060595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3.1872509960159361</v>
      </c>
      <c r="E35" s="12">
        <f t="shared" si="12"/>
        <v>62.948207171314742</v>
      </c>
      <c r="F35" s="12">
        <f t="shared" si="12"/>
        <v>19.52191235059761</v>
      </c>
      <c r="G35" s="12">
        <f t="shared" si="12"/>
        <v>10.358565737051793</v>
      </c>
      <c r="H35" s="12">
        <f t="shared" si="12"/>
        <v>3.9840637450199203</v>
      </c>
      <c r="I35" s="8"/>
      <c r="J35" s="12">
        <f t="shared" si="11"/>
        <v>1.9920318725099602</v>
      </c>
      <c r="K35" s="12">
        <f t="shared" si="11"/>
        <v>10.358565737051793</v>
      </c>
      <c r="L35" s="12">
        <f t="shared" si="11"/>
        <v>87.64940239043824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100.00000000000001</v>
      </c>
      <c r="C36" s="12"/>
      <c r="D36" s="12">
        <f t="shared" si="12"/>
        <v>8.9823468328141232</v>
      </c>
      <c r="E36" s="12">
        <f t="shared" si="12"/>
        <v>75.181723779854622</v>
      </c>
      <c r="F36" s="12">
        <f t="shared" si="12"/>
        <v>10.2803738317757</v>
      </c>
      <c r="G36" s="12">
        <f t="shared" si="12"/>
        <v>4.2575285565939769</v>
      </c>
      <c r="H36" s="12">
        <f t="shared" si="12"/>
        <v>1.2980269989615785</v>
      </c>
      <c r="I36" s="8"/>
      <c r="J36" s="12">
        <f t="shared" si="11"/>
        <v>7.892004153686397</v>
      </c>
      <c r="K36" s="12">
        <f t="shared" si="11"/>
        <v>13.603322949117342</v>
      </c>
      <c r="L36" s="12">
        <f t="shared" si="11"/>
        <v>78.504672897196258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99.999999999999986</v>
      </c>
      <c r="C37" s="12"/>
      <c r="D37" s="12">
        <f t="shared" si="12"/>
        <v>8.7167070217917662</v>
      </c>
      <c r="E37" s="12">
        <f t="shared" si="12"/>
        <v>66.585956416464882</v>
      </c>
      <c r="F37" s="12">
        <f t="shared" si="12"/>
        <v>15.254237288135593</v>
      </c>
      <c r="G37" s="12">
        <f t="shared" si="12"/>
        <v>7.2639225181598057</v>
      </c>
      <c r="H37" s="12">
        <f t="shared" si="12"/>
        <v>2.1791767554479415</v>
      </c>
      <c r="I37" s="8"/>
      <c r="J37" s="12">
        <f t="shared" si="11"/>
        <v>7.021791767554479</v>
      </c>
      <c r="K37" s="12">
        <f t="shared" si="11"/>
        <v>13.317191283292978</v>
      </c>
      <c r="L37" s="12">
        <f t="shared" si="11"/>
        <v>79.66101694915254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99.999999999999986</v>
      </c>
      <c r="C38" s="12"/>
      <c r="D38" s="12">
        <f t="shared" si="12"/>
        <v>7.942636514065085</v>
      </c>
      <c r="E38" s="12">
        <f t="shared" si="12"/>
        <v>70.932156646442351</v>
      </c>
      <c r="F38" s="12">
        <f t="shared" si="12"/>
        <v>11.583011583011583</v>
      </c>
      <c r="G38" s="12">
        <f t="shared" si="12"/>
        <v>6.6740209597352456</v>
      </c>
      <c r="H38" s="12">
        <f t="shared" si="12"/>
        <v>2.8681742967457251</v>
      </c>
      <c r="I38" s="8"/>
      <c r="J38" s="12">
        <f t="shared" si="11"/>
        <v>6.398234969663541</v>
      </c>
      <c r="K38" s="12">
        <f t="shared" si="11"/>
        <v>12.134583563154992</v>
      </c>
      <c r="L38" s="12">
        <f t="shared" si="11"/>
        <v>81.467181467181476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</v>
      </c>
      <c r="E39" s="12">
        <f t="shared" si="12"/>
        <v>65</v>
      </c>
      <c r="F39" s="12">
        <f t="shared" si="12"/>
        <v>16</v>
      </c>
      <c r="G39" s="12">
        <f t="shared" si="12"/>
        <v>8</v>
      </c>
      <c r="H39" s="12">
        <f t="shared" si="12"/>
        <v>11</v>
      </c>
      <c r="I39" s="8"/>
      <c r="J39" s="12">
        <f t="shared" si="11"/>
        <v>0</v>
      </c>
      <c r="K39" s="12">
        <f t="shared" si="11"/>
        <v>3</v>
      </c>
      <c r="L39" s="12">
        <f t="shared" si="11"/>
        <v>97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6.8999028182701654</v>
      </c>
      <c r="E40" s="12">
        <f t="shared" si="12"/>
        <v>70.942662779397466</v>
      </c>
      <c r="F40" s="12">
        <f t="shared" si="12"/>
        <v>13.022351797862003</v>
      </c>
      <c r="G40" s="12">
        <f t="shared" si="12"/>
        <v>6.4139941690962097</v>
      </c>
      <c r="H40" s="12">
        <f t="shared" si="12"/>
        <v>2.7210884353741496</v>
      </c>
      <c r="I40" s="8"/>
      <c r="J40" s="12">
        <f t="shared" si="11"/>
        <v>5.1506316812439259</v>
      </c>
      <c r="K40" s="12">
        <f t="shared" si="11"/>
        <v>11.564625850340136</v>
      </c>
      <c r="L40" s="12">
        <f t="shared" si="11"/>
        <v>83.284742468415942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6.0046189376443415</v>
      </c>
      <c r="E41" s="12">
        <f t="shared" si="12"/>
        <v>65.127020785219401</v>
      </c>
      <c r="F41" s="12">
        <f t="shared" si="12"/>
        <v>14.780600461893764</v>
      </c>
      <c r="G41" s="12">
        <f t="shared" si="12"/>
        <v>10.854503464203233</v>
      </c>
      <c r="H41" s="12">
        <f t="shared" si="12"/>
        <v>3.2332563510392611</v>
      </c>
      <c r="I41" s="8"/>
      <c r="J41" s="12">
        <f t="shared" si="11"/>
        <v>4.6189376443418011</v>
      </c>
      <c r="K41" s="12">
        <f t="shared" si="11"/>
        <v>11.547344110854503</v>
      </c>
      <c r="L41" s="12">
        <f t="shared" si="11"/>
        <v>83.833718244803691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100.00000000000001</v>
      </c>
      <c r="C42" s="12"/>
      <c r="D42" s="12">
        <f t="shared" si="12"/>
        <v>6.2933380145703506</v>
      </c>
      <c r="E42" s="12">
        <f t="shared" si="12"/>
        <v>73.211621170894418</v>
      </c>
      <c r="F42" s="12">
        <f t="shared" si="12"/>
        <v>11.621170894408847</v>
      </c>
      <c r="G42" s="12">
        <f t="shared" si="12"/>
        <v>6.0387957517774069</v>
      </c>
      <c r="H42" s="12">
        <f t="shared" si="12"/>
        <v>2.835074168348986</v>
      </c>
      <c r="I42" s="8"/>
      <c r="J42" s="12">
        <f t="shared" si="11"/>
        <v>5.3717194768717631</v>
      </c>
      <c r="K42" s="12">
        <f t="shared" si="11"/>
        <v>9.5321688756253842</v>
      </c>
      <c r="L42" s="12">
        <f t="shared" si="11"/>
        <v>85.096111647502852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99.999999999999986</v>
      </c>
      <c r="C43" s="12"/>
      <c r="D43" s="12">
        <f t="shared" si="12"/>
        <v>8.2151334452613902</v>
      </c>
      <c r="E43" s="12">
        <f t="shared" si="12"/>
        <v>72.274648295026921</v>
      </c>
      <c r="F43" s="12">
        <f t="shared" si="12"/>
        <v>11.26613790308574</v>
      </c>
      <c r="G43" s="12">
        <f t="shared" si="12"/>
        <v>5.6620158629074275</v>
      </c>
      <c r="H43" s="12">
        <f t="shared" si="12"/>
        <v>2.5820644937185202</v>
      </c>
      <c r="I43" s="8"/>
      <c r="J43" s="12">
        <f t="shared" ref="J43:L46" si="14">J22/$B22*100</f>
        <v>6.9009436693104842</v>
      </c>
      <c r="K43" s="12">
        <f t="shared" si="14"/>
        <v>12.273490418572338</v>
      </c>
      <c r="L43" s="12">
        <f t="shared" si="14"/>
        <v>80.825565912117185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8.8208046585494966</v>
      </c>
      <c r="E44" s="12">
        <f t="shared" si="15"/>
        <v>73.114081524616211</v>
      </c>
      <c r="F44" s="12">
        <f t="shared" si="15"/>
        <v>10.713340391741662</v>
      </c>
      <c r="G44" s="12">
        <f t="shared" si="15"/>
        <v>5.1548438327157227</v>
      </c>
      <c r="H44" s="12">
        <f t="shared" si="15"/>
        <v>2.196929592376919</v>
      </c>
      <c r="I44" s="8"/>
      <c r="J44" s="12">
        <f t="shared" si="14"/>
        <v>7.4444150344097402</v>
      </c>
      <c r="K44" s="12">
        <f t="shared" si="14"/>
        <v>12.691900476442564</v>
      </c>
      <c r="L44" s="12">
        <f t="shared" si="14"/>
        <v>79.863684489147701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3.979639055992596</v>
      </c>
      <c r="E45" s="12">
        <f t="shared" si="15"/>
        <v>66.404442387783433</v>
      </c>
      <c r="F45" s="12">
        <f t="shared" si="15"/>
        <v>15.131883387320686</v>
      </c>
      <c r="G45" s="12">
        <f t="shared" si="15"/>
        <v>9.2086996760758897</v>
      </c>
      <c r="H45" s="12">
        <f t="shared" si="15"/>
        <v>5.275335492827395</v>
      </c>
      <c r="I45" s="8"/>
      <c r="J45" s="12">
        <f t="shared" si="14"/>
        <v>3.1004164738546969</v>
      </c>
      <c r="K45" s="12">
        <f t="shared" si="14"/>
        <v>9.3475242943081902</v>
      </c>
      <c r="L45" s="12">
        <f t="shared" si="14"/>
        <v>87.552059231837106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7.4513360775831998</v>
      </c>
      <c r="E46" s="24">
        <f t="shared" si="15"/>
        <v>72.647038303216348</v>
      </c>
      <c r="F46" s="24">
        <f t="shared" si="15"/>
        <v>11.407242028884394</v>
      </c>
      <c r="G46" s="24">
        <f t="shared" si="15"/>
        <v>5.8117630642573079</v>
      </c>
      <c r="H46" s="24">
        <f t="shared" si="15"/>
        <v>2.6826205260587455</v>
      </c>
      <c r="I46" s="25"/>
      <c r="J46" s="24">
        <f t="shared" si="14"/>
        <v>6.2931696085955489</v>
      </c>
      <c r="K46" s="24">
        <f t="shared" si="14"/>
        <v>11.183981022814484</v>
      </c>
      <c r="L46" s="24">
        <f t="shared" si="14"/>
        <v>82.522849368589974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42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476</v>
      </c>
      <c r="C6" s="8"/>
      <c r="D6" s="9">
        <v>17</v>
      </c>
      <c r="E6" s="9">
        <v>323</v>
      </c>
      <c r="F6" s="9">
        <v>75</v>
      </c>
      <c r="G6" s="9">
        <v>40</v>
      </c>
      <c r="H6" s="9">
        <v>21</v>
      </c>
      <c r="I6" s="8"/>
      <c r="J6" s="8">
        <v>13</v>
      </c>
      <c r="K6" s="8">
        <v>42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960</v>
      </c>
      <c r="C7" s="8"/>
      <c r="D7" s="9">
        <v>69</v>
      </c>
      <c r="E7" s="9">
        <v>682</v>
      </c>
      <c r="F7" s="9">
        <v>111</v>
      </c>
      <c r="G7" s="9">
        <v>62</v>
      </c>
      <c r="H7" s="9">
        <v>36</v>
      </c>
      <c r="I7" s="8"/>
      <c r="J7" s="8">
        <v>60</v>
      </c>
      <c r="K7" s="8">
        <v>84</v>
      </c>
      <c r="L7" s="8">
        <v>816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2531</v>
      </c>
      <c r="C8" s="8"/>
      <c r="D8" s="9">
        <v>223</v>
      </c>
      <c r="E8" s="9">
        <v>1840</v>
      </c>
      <c r="F8" s="9">
        <v>271</v>
      </c>
      <c r="G8" s="9">
        <v>132</v>
      </c>
      <c r="H8" s="9">
        <v>65</v>
      </c>
      <c r="I8" s="8"/>
      <c r="J8" s="8">
        <v>189</v>
      </c>
      <c r="K8" s="8">
        <v>313</v>
      </c>
      <c r="L8" s="8">
        <v>2029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578</v>
      </c>
      <c r="C9" s="8"/>
      <c r="D9" s="9">
        <v>24</v>
      </c>
      <c r="E9" s="9">
        <v>402</v>
      </c>
      <c r="F9" s="9">
        <v>76</v>
      </c>
      <c r="G9" s="9">
        <v>46</v>
      </c>
      <c r="H9" s="9">
        <v>30</v>
      </c>
      <c r="I9" s="8"/>
      <c r="J9" s="8">
        <v>21</v>
      </c>
      <c r="K9" s="8">
        <v>63</v>
      </c>
      <c r="L9" s="8">
        <v>494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495</v>
      </c>
      <c r="C10" s="8"/>
      <c r="D10" s="9">
        <v>42</v>
      </c>
      <c r="E10" s="9">
        <v>342</v>
      </c>
      <c r="F10" s="9">
        <v>60</v>
      </c>
      <c r="G10" s="9">
        <v>35</v>
      </c>
      <c r="H10" s="9">
        <v>16</v>
      </c>
      <c r="I10" s="8"/>
      <c r="J10" s="8">
        <v>34</v>
      </c>
      <c r="K10" s="8">
        <v>52</v>
      </c>
      <c r="L10" s="8">
        <v>409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1522</v>
      </c>
      <c r="C11" s="8"/>
      <c r="D11" s="9">
        <v>128</v>
      </c>
      <c r="E11" s="9">
        <v>1097</v>
      </c>
      <c r="F11" s="9">
        <v>172</v>
      </c>
      <c r="G11" s="9">
        <v>87</v>
      </c>
      <c r="H11" s="9">
        <v>38</v>
      </c>
      <c r="I11" s="8"/>
      <c r="J11" s="8">
        <v>109</v>
      </c>
      <c r="K11" s="8">
        <v>181</v>
      </c>
      <c r="L11" s="8">
        <v>1232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4355</v>
      </c>
      <c r="C12" s="8"/>
      <c r="D12" s="9">
        <v>480</v>
      </c>
      <c r="E12" s="9">
        <v>3302</v>
      </c>
      <c r="F12" s="9">
        <v>360</v>
      </c>
      <c r="G12" s="9">
        <v>148</v>
      </c>
      <c r="H12" s="9">
        <v>65</v>
      </c>
      <c r="I12" s="8"/>
      <c r="J12" s="8">
        <v>406</v>
      </c>
      <c r="K12" s="8">
        <v>581</v>
      </c>
      <c r="L12" s="8">
        <v>3368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338</v>
      </c>
      <c r="C13" s="8"/>
      <c r="D13" s="9">
        <v>13</v>
      </c>
      <c r="E13" s="9">
        <v>229</v>
      </c>
      <c r="F13" s="9">
        <v>40</v>
      </c>
      <c r="G13" s="9">
        <v>36</v>
      </c>
      <c r="H13" s="9">
        <v>20</v>
      </c>
      <c r="I13" s="8"/>
      <c r="J13" s="8">
        <v>11</v>
      </c>
      <c r="K13" s="8">
        <v>24</v>
      </c>
      <c r="L13" s="8">
        <v>303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245</v>
      </c>
      <c r="C14" s="8"/>
      <c r="D14" s="9">
        <v>8</v>
      </c>
      <c r="E14" s="9">
        <v>161</v>
      </c>
      <c r="F14" s="9">
        <v>44</v>
      </c>
      <c r="G14" s="9">
        <v>23</v>
      </c>
      <c r="H14" s="9">
        <v>9</v>
      </c>
      <c r="I14" s="8"/>
      <c r="J14" s="8">
        <v>6</v>
      </c>
      <c r="K14" s="8">
        <v>26</v>
      </c>
      <c r="L14" s="8">
        <v>213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1883</v>
      </c>
      <c r="C15" s="8"/>
      <c r="D15" s="9">
        <v>159</v>
      </c>
      <c r="E15" s="9">
        <v>1432</v>
      </c>
      <c r="F15" s="9">
        <v>191</v>
      </c>
      <c r="G15" s="9">
        <v>80</v>
      </c>
      <c r="H15" s="9">
        <v>21</v>
      </c>
      <c r="I15" s="8"/>
      <c r="J15" s="8">
        <v>138</v>
      </c>
      <c r="K15" s="8">
        <v>273</v>
      </c>
      <c r="L15" s="8">
        <v>1472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392</v>
      </c>
      <c r="C16" s="8"/>
      <c r="D16" s="9">
        <v>25</v>
      </c>
      <c r="E16" s="9">
        <v>269</v>
      </c>
      <c r="F16" s="9">
        <v>64</v>
      </c>
      <c r="G16" s="9">
        <v>25</v>
      </c>
      <c r="H16" s="9">
        <v>9</v>
      </c>
      <c r="I16" s="8"/>
      <c r="J16" s="8">
        <v>24</v>
      </c>
      <c r="K16" s="8">
        <v>48</v>
      </c>
      <c r="L16" s="8">
        <v>320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1823</v>
      </c>
      <c r="C17" s="8"/>
      <c r="D17" s="9">
        <v>147</v>
      </c>
      <c r="E17" s="9">
        <v>1298</v>
      </c>
      <c r="F17" s="9">
        <v>196</v>
      </c>
      <c r="G17" s="9">
        <v>133</v>
      </c>
      <c r="H17" s="9">
        <v>49</v>
      </c>
      <c r="I17" s="8"/>
      <c r="J17" s="8">
        <v>127</v>
      </c>
      <c r="K17" s="8">
        <v>214</v>
      </c>
      <c r="L17" s="8">
        <v>1482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101</v>
      </c>
      <c r="C18" s="8"/>
      <c r="D18" s="18">
        <v>1</v>
      </c>
      <c r="E18" s="9">
        <v>67</v>
      </c>
      <c r="F18" s="9">
        <v>13</v>
      </c>
      <c r="G18" s="9">
        <v>9</v>
      </c>
      <c r="H18" s="9">
        <v>11</v>
      </c>
      <c r="I18" s="8"/>
      <c r="J18" s="8">
        <v>1</v>
      </c>
      <c r="K18" s="8">
        <v>8</v>
      </c>
      <c r="L18" s="8">
        <v>92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1035</v>
      </c>
      <c r="C19" s="8"/>
      <c r="D19" s="9">
        <v>75</v>
      </c>
      <c r="E19" s="9">
        <v>736</v>
      </c>
      <c r="F19" s="9">
        <v>136</v>
      </c>
      <c r="G19" s="9">
        <v>62</v>
      </c>
      <c r="H19" s="9">
        <v>26</v>
      </c>
      <c r="I19" s="8"/>
      <c r="J19" s="8">
        <v>57</v>
      </c>
      <c r="K19" s="8">
        <v>109</v>
      </c>
      <c r="L19" s="8">
        <v>869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422</v>
      </c>
      <c r="C20" s="8"/>
      <c r="D20" s="9">
        <v>29</v>
      </c>
      <c r="E20" s="9">
        <v>272</v>
      </c>
      <c r="F20" s="9">
        <v>54</v>
      </c>
      <c r="G20" s="9">
        <v>51</v>
      </c>
      <c r="H20" s="9">
        <v>16</v>
      </c>
      <c r="I20" s="8"/>
      <c r="J20" s="8">
        <v>22</v>
      </c>
      <c r="K20" s="8">
        <v>45</v>
      </c>
      <c r="L20" s="8">
        <v>355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11346</v>
      </c>
      <c r="C21" s="8"/>
      <c r="D21" s="9">
        <v>726</v>
      </c>
      <c r="E21" s="9">
        <v>8357</v>
      </c>
      <c r="F21" s="9">
        <v>1262</v>
      </c>
      <c r="G21" s="9">
        <v>664</v>
      </c>
      <c r="H21" s="9">
        <v>337</v>
      </c>
      <c r="I21" s="8"/>
      <c r="J21" s="8">
        <v>608</v>
      </c>
      <c r="K21" s="8">
        <v>1102</v>
      </c>
      <c r="L21" s="8">
        <v>9636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17156</v>
      </c>
      <c r="C22" s="9"/>
      <c r="D22" s="9">
        <f t="shared" ref="D22:H22" si="2">SUM(D23:D24)</f>
        <v>1440</v>
      </c>
      <c r="E22" s="9">
        <f t="shared" si="2"/>
        <v>12452</v>
      </c>
      <c r="F22" s="9">
        <f t="shared" si="2"/>
        <v>1863</v>
      </c>
      <c r="G22" s="9">
        <f t="shared" si="2"/>
        <v>969</v>
      </c>
      <c r="H22" s="9">
        <f t="shared" si="2"/>
        <v>432</v>
      </c>
      <c r="I22" s="8"/>
      <c r="J22" s="9">
        <f t="shared" ref="J22:L22" si="3">SUM(J23:J24)</f>
        <v>1218</v>
      </c>
      <c r="K22" s="9">
        <f t="shared" si="3"/>
        <v>2063</v>
      </c>
      <c r="L22" s="9">
        <f t="shared" si="3"/>
        <v>13875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14996</v>
      </c>
      <c r="C23" s="9"/>
      <c r="D23" s="9">
        <f t="shared" ref="D23:H23" si="4">SUM(D7:D8,D10:D12,D15:D16,D17,D19)</f>
        <v>1348</v>
      </c>
      <c r="E23" s="9">
        <f t="shared" si="4"/>
        <v>10998</v>
      </c>
      <c r="F23" s="9">
        <f t="shared" si="4"/>
        <v>1561</v>
      </c>
      <c r="G23" s="9">
        <f t="shared" si="4"/>
        <v>764</v>
      </c>
      <c r="H23" s="9">
        <f t="shared" si="4"/>
        <v>325</v>
      </c>
      <c r="I23" s="8"/>
      <c r="J23" s="9">
        <f t="shared" ref="J23:L23" si="5">SUM(J7:J8,J10:J12,J15:J16,J17,J19)</f>
        <v>1144</v>
      </c>
      <c r="K23" s="9">
        <f t="shared" si="5"/>
        <v>1855</v>
      </c>
      <c r="L23" s="9">
        <f t="shared" si="5"/>
        <v>11997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2160</v>
      </c>
      <c r="C24" s="9"/>
      <c r="D24" s="9">
        <f t="shared" ref="D24:H24" si="6">SUM(D6,D9,D13:D14,D18,D20)</f>
        <v>92</v>
      </c>
      <c r="E24" s="9">
        <f t="shared" si="6"/>
        <v>1454</v>
      </c>
      <c r="F24" s="9">
        <f t="shared" si="6"/>
        <v>302</v>
      </c>
      <c r="G24" s="9">
        <f t="shared" si="6"/>
        <v>205</v>
      </c>
      <c r="H24" s="9">
        <f t="shared" si="6"/>
        <v>107</v>
      </c>
      <c r="I24" s="8"/>
      <c r="J24" s="9">
        <f t="shared" ref="J24:L24" si="7">SUM(J6,J9,J13:J14,J18,J20)</f>
        <v>74</v>
      </c>
      <c r="K24" s="9">
        <f t="shared" si="7"/>
        <v>208</v>
      </c>
      <c r="L24" s="9">
        <f t="shared" si="7"/>
        <v>1878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28502</v>
      </c>
      <c r="C25" s="11"/>
      <c r="D25" s="11">
        <f t="shared" ref="D25:H25" si="8">SUM(D21,D22)</f>
        <v>2166</v>
      </c>
      <c r="E25" s="11">
        <f t="shared" si="8"/>
        <v>20809</v>
      </c>
      <c r="F25" s="11">
        <f t="shared" si="8"/>
        <v>3125</v>
      </c>
      <c r="G25" s="11">
        <f t="shared" si="8"/>
        <v>1633</v>
      </c>
      <c r="H25" s="11">
        <f t="shared" si="8"/>
        <v>769</v>
      </c>
      <c r="I25" s="8"/>
      <c r="J25" s="11">
        <f t="shared" ref="J25:L25" si="9">SUM(J21,J22)</f>
        <v>1826</v>
      </c>
      <c r="K25" s="11">
        <f t="shared" si="9"/>
        <v>3165</v>
      </c>
      <c r="L25" s="11">
        <f t="shared" si="9"/>
        <v>23511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3.5714285714285712</v>
      </c>
      <c r="E27" s="12">
        <f t="shared" ref="E27:L42" si="11">E6/$B6*100</f>
        <v>67.857142857142861</v>
      </c>
      <c r="F27" s="12">
        <f t="shared" si="11"/>
        <v>15.756302521008402</v>
      </c>
      <c r="G27" s="12">
        <f t="shared" si="11"/>
        <v>8.4033613445378155</v>
      </c>
      <c r="H27" s="12">
        <f t="shared" si="11"/>
        <v>4.4117647058823533</v>
      </c>
      <c r="I27" s="8"/>
      <c r="J27" s="12">
        <f t="shared" si="11"/>
        <v>2.73109243697479</v>
      </c>
      <c r="K27" s="12">
        <f t="shared" si="11"/>
        <v>8.8235294117647065</v>
      </c>
      <c r="L27" s="12">
        <f t="shared" si="11"/>
        <v>88.445378151260499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7.1874999999999991</v>
      </c>
      <c r="E28" s="12">
        <f t="shared" si="12"/>
        <v>71.041666666666671</v>
      </c>
      <c r="F28" s="12">
        <f t="shared" si="12"/>
        <v>11.5625</v>
      </c>
      <c r="G28" s="12">
        <f t="shared" si="12"/>
        <v>6.4583333333333339</v>
      </c>
      <c r="H28" s="12">
        <f t="shared" si="12"/>
        <v>3.75</v>
      </c>
      <c r="I28" s="8"/>
      <c r="J28" s="12">
        <f t="shared" si="11"/>
        <v>6.25</v>
      </c>
      <c r="K28" s="12">
        <f t="shared" si="11"/>
        <v>8.75</v>
      </c>
      <c r="L28" s="12">
        <f t="shared" si="11"/>
        <v>85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</v>
      </c>
      <c r="C29" s="12"/>
      <c r="D29" s="12">
        <f t="shared" si="12"/>
        <v>8.8107467404188071</v>
      </c>
      <c r="E29" s="12">
        <f t="shared" si="12"/>
        <v>72.698538127222449</v>
      </c>
      <c r="F29" s="12">
        <f t="shared" si="12"/>
        <v>10.707230343737653</v>
      </c>
      <c r="G29" s="12">
        <f t="shared" si="12"/>
        <v>5.2153299091268268</v>
      </c>
      <c r="H29" s="12">
        <f t="shared" si="12"/>
        <v>2.568154879494271</v>
      </c>
      <c r="I29" s="8"/>
      <c r="J29" s="12">
        <f t="shared" si="11"/>
        <v>7.4674041880679569</v>
      </c>
      <c r="K29" s="12">
        <f t="shared" si="11"/>
        <v>12.366653496641645</v>
      </c>
      <c r="L29" s="12">
        <f t="shared" si="11"/>
        <v>80.165942315290394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</v>
      </c>
      <c r="C30" s="12"/>
      <c r="D30" s="12">
        <f t="shared" si="12"/>
        <v>4.1522491349480966</v>
      </c>
      <c r="E30" s="12">
        <f t="shared" si="12"/>
        <v>69.550173010380618</v>
      </c>
      <c r="F30" s="12">
        <f t="shared" si="12"/>
        <v>13.148788927335639</v>
      </c>
      <c r="G30" s="12">
        <f t="shared" si="12"/>
        <v>7.9584775086505193</v>
      </c>
      <c r="H30" s="12">
        <f t="shared" si="12"/>
        <v>5.1903114186851207</v>
      </c>
      <c r="I30" s="8"/>
      <c r="J30" s="12">
        <f t="shared" si="11"/>
        <v>3.6332179930795849</v>
      </c>
      <c r="K30" s="12">
        <f t="shared" si="11"/>
        <v>10.899653979238755</v>
      </c>
      <c r="L30" s="12">
        <f t="shared" si="11"/>
        <v>85.467128027681667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100.00000000000001</v>
      </c>
      <c r="C31" s="12"/>
      <c r="D31" s="12">
        <f t="shared" si="12"/>
        <v>8.4848484848484862</v>
      </c>
      <c r="E31" s="12">
        <f t="shared" si="12"/>
        <v>69.090909090909093</v>
      </c>
      <c r="F31" s="12">
        <f t="shared" si="12"/>
        <v>12.121212121212121</v>
      </c>
      <c r="G31" s="12">
        <f t="shared" si="12"/>
        <v>7.0707070707070701</v>
      </c>
      <c r="H31" s="12">
        <f t="shared" si="12"/>
        <v>3.2323232323232323</v>
      </c>
      <c r="I31" s="8"/>
      <c r="J31" s="12">
        <f t="shared" si="11"/>
        <v>6.8686868686868685</v>
      </c>
      <c r="K31" s="12">
        <f t="shared" si="11"/>
        <v>10.505050505050505</v>
      </c>
      <c r="L31" s="12">
        <f t="shared" si="11"/>
        <v>82.62626262626263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100.00000000000001</v>
      </c>
      <c r="C32" s="12"/>
      <c r="D32" s="12">
        <f t="shared" si="12"/>
        <v>8.4099868593955325</v>
      </c>
      <c r="E32" s="12">
        <f t="shared" si="12"/>
        <v>72.076215505913282</v>
      </c>
      <c r="F32" s="12">
        <f t="shared" si="12"/>
        <v>11.300919842312746</v>
      </c>
      <c r="G32" s="12">
        <f t="shared" si="12"/>
        <v>5.7161629434954007</v>
      </c>
      <c r="H32" s="12">
        <f t="shared" si="12"/>
        <v>2.4967148488830486</v>
      </c>
      <c r="I32" s="8"/>
      <c r="J32" s="12">
        <f t="shared" si="11"/>
        <v>7.1616294349540075</v>
      </c>
      <c r="K32" s="12">
        <f t="shared" si="11"/>
        <v>11.892247043363994</v>
      </c>
      <c r="L32" s="12">
        <f t="shared" si="11"/>
        <v>80.946123521681997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99.999999999999986</v>
      </c>
      <c r="C33" s="12"/>
      <c r="D33" s="12">
        <f t="shared" si="12"/>
        <v>11.021814006888633</v>
      </c>
      <c r="E33" s="12">
        <f t="shared" si="12"/>
        <v>75.820895522388057</v>
      </c>
      <c r="F33" s="12">
        <f t="shared" si="12"/>
        <v>8.2663605051664764</v>
      </c>
      <c r="G33" s="12">
        <f t="shared" si="12"/>
        <v>3.3983926521239951</v>
      </c>
      <c r="H33" s="12">
        <f t="shared" si="12"/>
        <v>1.4925373134328357</v>
      </c>
      <c r="I33" s="8"/>
      <c r="J33" s="12">
        <f t="shared" si="11"/>
        <v>9.322617680826637</v>
      </c>
      <c r="K33" s="12">
        <f t="shared" si="11"/>
        <v>13.340987370838118</v>
      </c>
      <c r="L33" s="12">
        <f t="shared" si="11"/>
        <v>77.336394948335254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3.8461538461538463</v>
      </c>
      <c r="E34" s="12">
        <f t="shared" si="12"/>
        <v>67.751479289940832</v>
      </c>
      <c r="F34" s="12">
        <f t="shared" si="12"/>
        <v>11.834319526627219</v>
      </c>
      <c r="G34" s="12">
        <f t="shared" si="12"/>
        <v>10.650887573964498</v>
      </c>
      <c r="H34" s="12">
        <f t="shared" si="12"/>
        <v>5.9171597633136095</v>
      </c>
      <c r="I34" s="8"/>
      <c r="J34" s="12">
        <f t="shared" si="11"/>
        <v>3.2544378698224854</v>
      </c>
      <c r="K34" s="12">
        <f t="shared" si="11"/>
        <v>7.1005917159763312</v>
      </c>
      <c r="L34" s="12">
        <f t="shared" si="11"/>
        <v>89.644970414201183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99.999999999999986</v>
      </c>
      <c r="C35" s="12"/>
      <c r="D35" s="12">
        <f t="shared" si="12"/>
        <v>3.2653061224489797</v>
      </c>
      <c r="E35" s="12">
        <f t="shared" si="12"/>
        <v>65.714285714285708</v>
      </c>
      <c r="F35" s="12">
        <f t="shared" si="12"/>
        <v>17.959183673469386</v>
      </c>
      <c r="G35" s="12">
        <f t="shared" si="12"/>
        <v>9.387755102040817</v>
      </c>
      <c r="H35" s="12">
        <f t="shared" si="12"/>
        <v>3.6734693877551026</v>
      </c>
      <c r="I35" s="8"/>
      <c r="J35" s="12">
        <f t="shared" si="11"/>
        <v>2.4489795918367347</v>
      </c>
      <c r="K35" s="12">
        <f t="shared" si="11"/>
        <v>10.612244897959183</v>
      </c>
      <c r="L35" s="12">
        <f t="shared" si="11"/>
        <v>86.938775510204081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</v>
      </c>
      <c r="C36" s="12"/>
      <c r="D36" s="12">
        <f t="shared" si="12"/>
        <v>8.4439723844928309</v>
      </c>
      <c r="E36" s="12">
        <f t="shared" si="12"/>
        <v>76.04885820499203</v>
      </c>
      <c r="F36" s="12">
        <f t="shared" si="12"/>
        <v>10.143388210302708</v>
      </c>
      <c r="G36" s="12">
        <f t="shared" si="12"/>
        <v>4.2485395645246946</v>
      </c>
      <c r="H36" s="12">
        <f t="shared" si="12"/>
        <v>1.1152416356877324</v>
      </c>
      <c r="I36" s="8"/>
      <c r="J36" s="12">
        <f t="shared" si="11"/>
        <v>7.3287307488050981</v>
      </c>
      <c r="K36" s="12">
        <f t="shared" si="11"/>
        <v>14.49814126394052</v>
      </c>
      <c r="L36" s="12">
        <f t="shared" si="11"/>
        <v>78.173127987254375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6.3775510204081636</v>
      </c>
      <c r="E37" s="12">
        <f t="shared" si="12"/>
        <v>68.622448979591837</v>
      </c>
      <c r="F37" s="12">
        <f t="shared" si="12"/>
        <v>16.326530612244898</v>
      </c>
      <c r="G37" s="12">
        <f t="shared" si="12"/>
        <v>6.3775510204081636</v>
      </c>
      <c r="H37" s="12">
        <f t="shared" si="12"/>
        <v>2.295918367346939</v>
      </c>
      <c r="I37" s="8"/>
      <c r="J37" s="12">
        <f t="shared" si="11"/>
        <v>6.1224489795918364</v>
      </c>
      <c r="K37" s="12">
        <f t="shared" si="11"/>
        <v>12.244897959183673</v>
      </c>
      <c r="L37" s="12">
        <f t="shared" si="11"/>
        <v>81.632653061224488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100.00000000000001</v>
      </c>
      <c r="C38" s="12"/>
      <c r="D38" s="12">
        <f t="shared" si="12"/>
        <v>8.0636313768513439</v>
      </c>
      <c r="E38" s="12">
        <f t="shared" si="12"/>
        <v>71.20131651124521</v>
      </c>
      <c r="F38" s="12">
        <f t="shared" si="12"/>
        <v>10.751508502468459</v>
      </c>
      <c r="G38" s="12">
        <f t="shared" si="12"/>
        <v>7.2956664838178824</v>
      </c>
      <c r="H38" s="12">
        <f t="shared" si="12"/>
        <v>2.6878771256171148</v>
      </c>
      <c r="I38" s="8"/>
      <c r="J38" s="12">
        <f t="shared" si="11"/>
        <v>6.9665386725178271</v>
      </c>
      <c r="K38" s="12">
        <f t="shared" si="11"/>
        <v>11.738891936368622</v>
      </c>
      <c r="L38" s="12">
        <f t="shared" si="11"/>
        <v>81.294569391113541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0.99009900990099009</v>
      </c>
      <c r="E39" s="12">
        <f t="shared" si="12"/>
        <v>66.336633663366342</v>
      </c>
      <c r="F39" s="12">
        <f t="shared" si="12"/>
        <v>12.871287128712872</v>
      </c>
      <c r="G39" s="12">
        <f t="shared" si="12"/>
        <v>8.9108910891089099</v>
      </c>
      <c r="H39" s="12">
        <f t="shared" si="12"/>
        <v>10.891089108910892</v>
      </c>
      <c r="I39" s="8"/>
      <c r="J39" s="12">
        <f t="shared" si="11"/>
        <v>0.99009900990099009</v>
      </c>
      <c r="K39" s="12">
        <f t="shared" si="11"/>
        <v>7.9207920792079207</v>
      </c>
      <c r="L39" s="12">
        <f t="shared" si="11"/>
        <v>91.089108910891099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100.00000000000001</v>
      </c>
      <c r="C40" s="12"/>
      <c r="D40" s="12">
        <f t="shared" si="12"/>
        <v>7.2463768115942031</v>
      </c>
      <c r="E40" s="12">
        <f t="shared" si="12"/>
        <v>71.111111111111114</v>
      </c>
      <c r="F40" s="12">
        <f t="shared" si="12"/>
        <v>13.140096618357489</v>
      </c>
      <c r="G40" s="12">
        <f t="shared" si="12"/>
        <v>5.9903381642512077</v>
      </c>
      <c r="H40" s="12">
        <f t="shared" si="12"/>
        <v>2.5120772946859904</v>
      </c>
      <c r="I40" s="8"/>
      <c r="J40" s="12">
        <f t="shared" si="11"/>
        <v>5.5072463768115938</v>
      </c>
      <c r="K40" s="12">
        <f t="shared" si="11"/>
        <v>10.531400966183575</v>
      </c>
      <c r="L40" s="12">
        <f t="shared" si="11"/>
        <v>83.961352657004824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6.8720379146919433</v>
      </c>
      <c r="E41" s="12">
        <f t="shared" si="12"/>
        <v>64.454976303317537</v>
      </c>
      <c r="F41" s="12">
        <f t="shared" si="12"/>
        <v>12.796208530805686</v>
      </c>
      <c r="G41" s="12">
        <f t="shared" si="12"/>
        <v>12.085308056872037</v>
      </c>
      <c r="H41" s="12">
        <f t="shared" si="12"/>
        <v>3.7914691943127963</v>
      </c>
      <c r="I41" s="8"/>
      <c r="J41" s="12">
        <f t="shared" si="11"/>
        <v>5.2132701421800949</v>
      </c>
      <c r="K41" s="12">
        <f t="shared" si="11"/>
        <v>10.66350710900474</v>
      </c>
      <c r="L41" s="12">
        <f t="shared" si="11"/>
        <v>84.123222748815166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100.00000000000001</v>
      </c>
      <c r="C42" s="12"/>
      <c r="D42" s="12">
        <f t="shared" si="12"/>
        <v>6.3987308302485459</v>
      </c>
      <c r="E42" s="12">
        <f t="shared" si="12"/>
        <v>73.655913978494624</v>
      </c>
      <c r="F42" s="12">
        <f t="shared" si="12"/>
        <v>11.122862682883836</v>
      </c>
      <c r="G42" s="12">
        <f t="shared" si="12"/>
        <v>5.8522827428168522</v>
      </c>
      <c r="H42" s="12">
        <f t="shared" si="12"/>
        <v>2.970209765556143</v>
      </c>
      <c r="I42" s="8"/>
      <c r="J42" s="12">
        <f t="shared" si="11"/>
        <v>5.3587167283624186</v>
      </c>
      <c r="K42" s="12">
        <f t="shared" si="11"/>
        <v>9.7126740701568828</v>
      </c>
      <c r="L42" s="12">
        <f t="shared" si="11"/>
        <v>84.928609201480697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99.999999999999986</v>
      </c>
      <c r="C43" s="12"/>
      <c r="D43" s="12">
        <f t="shared" si="12"/>
        <v>8.3935649335509446</v>
      </c>
      <c r="E43" s="12">
        <f t="shared" si="12"/>
        <v>72.581021217066905</v>
      </c>
      <c r="F43" s="12">
        <f t="shared" si="12"/>
        <v>10.859174632781535</v>
      </c>
      <c r="G43" s="12">
        <f t="shared" si="12"/>
        <v>5.6481697365353227</v>
      </c>
      <c r="H43" s="12">
        <f t="shared" si="12"/>
        <v>2.5180694800652832</v>
      </c>
      <c r="I43" s="8"/>
      <c r="J43" s="12">
        <f t="shared" ref="J43:L46" si="14">J22/$B22*100</f>
        <v>7.0995570062951732</v>
      </c>
      <c r="K43" s="12">
        <f t="shared" si="14"/>
        <v>12.024947540219165</v>
      </c>
      <c r="L43" s="12">
        <f t="shared" si="14"/>
        <v>80.875495453485655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8.9890637503334219</v>
      </c>
      <c r="E44" s="12">
        <f t="shared" si="15"/>
        <v>73.3395572152574</v>
      </c>
      <c r="F44" s="12">
        <f t="shared" si="15"/>
        <v>10.4094425180048</v>
      </c>
      <c r="G44" s="12">
        <f t="shared" si="15"/>
        <v>5.0946919178447585</v>
      </c>
      <c r="H44" s="12">
        <f t="shared" si="15"/>
        <v>2.1672445985596158</v>
      </c>
      <c r="I44" s="8"/>
      <c r="J44" s="12">
        <f t="shared" si="14"/>
        <v>7.6287009869298483</v>
      </c>
      <c r="K44" s="12">
        <f t="shared" si="14"/>
        <v>12.369965324086422</v>
      </c>
      <c r="L44" s="12">
        <f t="shared" si="14"/>
        <v>80.001333688983735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100.00000000000001</v>
      </c>
      <c r="C45" s="12"/>
      <c r="D45" s="12">
        <f t="shared" si="15"/>
        <v>4.2592592592592595</v>
      </c>
      <c r="E45" s="12">
        <f t="shared" si="15"/>
        <v>67.31481481481481</v>
      </c>
      <c r="F45" s="12">
        <f t="shared" si="15"/>
        <v>13.981481481481481</v>
      </c>
      <c r="G45" s="12">
        <f t="shared" si="15"/>
        <v>9.4907407407407405</v>
      </c>
      <c r="H45" s="12">
        <f t="shared" si="15"/>
        <v>4.9537037037037042</v>
      </c>
      <c r="I45" s="8"/>
      <c r="J45" s="12">
        <f t="shared" si="14"/>
        <v>3.425925925925926</v>
      </c>
      <c r="K45" s="12">
        <f t="shared" si="14"/>
        <v>9.6296296296296298</v>
      </c>
      <c r="L45" s="12">
        <f t="shared" si="14"/>
        <v>86.944444444444443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7.5994667040909416</v>
      </c>
      <c r="E46" s="24">
        <f t="shared" si="15"/>
        <v>73.008911655322422</v>
      </c>
      <c r="F46" s="24">
        <f t="shared" si="15"/>
        <v>10.964142867167217</v>
      </c>
      <c r="G46" s="24">
        <f t="shared" si="15"/>
        <v>5.729422496666901</v>
      </c>
      <c r="H46" s="24">
        <f t="shared" si="15"/>
        <v>2.6980562767525083</v>
      </c>
      <c r="I46" s="25"/>
      <c r="J46" s="24">
        <f t="shared" si="14"/>
        <v>6.4065679601431471</v>
      </c>
      <c r="K46" s="24">
        <f t="shared" si="14"/>
        <v>11.104483895866956</v>
      </c>
      <c r="L46" s="24">
        <f t="shared" si="14"/>
        <v>82.488948143989887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43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480</v>
      </c>
      <c r="C6" s="8"/>
      <c r="D6" s="9">
        <v>18</v>
      </c>
      <c r="E6" s="9">
        <v>337</v>
      </c>
      <c r="F6" s="9">
        <v>70</v>
      </c>
      <c r="G6" s="9">
        <v>34</v>
      </c>
      <c r="H6" s="9">
        <v>21</v>
      </c>
      <c r="I6" s="8"/>
      <c r="J6" s="8">
        <v>14</v>
      </c>
      <c r="K6" s="8">
        <v>46</v>
      </c>
      <c r="L6" s="8">
        <v>420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978</v>
      </c>
      <c r="C7" s="8"/>
      <c r="D7" s="9">
        <v>69</v>
      </c>
      <c r="E7" s="9">
        <v>704</v>
      </c>
      <c r="F7" s="9">
        <v>111</v>
      </c>
      <c r="G7" s="9">
        <v>60</v>
      </c>
      <c r="H7" s="9">
        <v>34</v>
      </c>
      <c r="I7" s="8"/>
      <c r="J7" s="8">
        <v>61</v>
      </c>
      <c r="K7" s="8">
        <v>89</v>
      </c>
      <c r="L7" s="8">
        <v>828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2527</v>
      </c>
      <c r="C8" s="8"/>
      <c r="D8" s="9">
        <v>226</v>
      </c>
      <c r="E8" s="9">
        <v>1849</v>
      </c>
      <c r="F8" s="9">
        <v>262</v>
      </c>
      <c r="G8" s="9">
        <v>121</v>
      </c>
      <c r="H8" s="9">
        <v>69</v>
      </c>
      <c r="I8" s="8"/>
      <c r="J8" s="8">
        <v>194</v>
      </c>
      <c r="K8" s="8">
        <v>318</v>
      </c>
      <c r="L8" s="8">
        <v>2015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577</v>
      </c>
      <c r="C9" s="8"/>
      <c r="D9" s="9">
        <v>24</v>
      </c>
      <c r="E9" s="9">
        <v>399</v>
      </c>
      <c r="F9" s="9">
        <v>75</v>
      </c>
      <c r="G9" s="9">
        <v>52</v>
      </c>
      <c r="H9" s="9">
        <v>27</v>
      </c>
      <c r="I9" s="8"/>
      <c r="J9" s="8">
        <v>21</v>
      </c>
      <c r="K9" s="8">
        <v>65</v>
      </c>
      <c r="L9" s="8">
        <v>491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492</v>
      </c>
      <c r="C10" s="8"/>
      <c r="D10" s="9">
        <v>38</v>
      </c>
      <c r="E10" s="9">
        <v>341</v>
      </c>
      <c r="F10" s="9">
        <v>60</v>
      </c>
      <c r="G10" s="9">
        <v>38</v>
      </c>
      <c r="H10" s="9">
        <v>15</v>
      </c>
      <c r="I10" s="8"/>
      <c r="J10" s="8">
        <v>35</v>
      </c>
      <c r="K10" s="8">
        <v>50</v>
      </c>
      <c r="L10" s="8">
        <v>407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1526</v>
      </c>
      <c r="C11" s="8"/>
      <c r="D11" s="9">
        <v>136</v>
      </c>
      <c r="E11" s="9">
        <v>1104</v>
      </c>
      <c r="F11" s="9">
        <v>163</v>
      </c>
      <c r="G11" s="9">
        <v>96</v>
      </c>
      <c r="H11" s="9">
        <v>27</v>
      </c>
      <c r="I11" s="8"/>
      <c r="J11" s="8">
        <v>112</v>
      </c>
      <c r="K11" s="8">
        <v>173</v>
      </c>
      <c r="L11" s="8">
        <v>1241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4249</v>
      </c>
      <c r="C12" s="8"/>
      <c r="D12" s="9">
        <v>448</v>
      </c>
      <c r="E12" s="9">
        <v>3250</v>
      </c>
      <c r="F12" s="9">
        <v>344</v>
      </c>
      <c r="G12" s="9">
        <v>145</v>
      </c>
      <c r="H12" s="9">
        <v>62</v>
      </c>
      <c r="I12" s="8"/>
      <c r="J12" s="8">
        <v>386</v>
      </c>
      <c r="K12" s="8">
        <v>565</v>
      </c>
      <c r="L12" s="8">
        <v>3298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361</v>
      </c>
      <c r="C13" s="8"/>
      <c r="D13" s="9">
        <v>17</v>
      </c>
      <c r="E13" s="9">
        <v>243</v>
      </c>
      <c r="F13" s="9">
        <v>46</v>
      </c>
      <c r="G13" s="9">
        <v>39</v>
      </c>
      <c r="H13" s="9">
        <v>16</v>
      </c>
      <c r="I13" s="8"/>
      <c r="J13" s="8">
        <v>12</v>
      </c>
      <c r="K13" s="8">
        <v>33</v>
      </c>
      <c r="L13" s="8">
        <v>316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249</v>
      </c>
      <c r="C14" s="8"/>
      <c r="D14" s="9">
        <v>11</v>
      </c>
      <c r="E14" s="9">
        <v>166</v>
      </c>
      <c r="F14" s="9">
        <v>39</v>
      </c>
      <c r="G14" s="9">
        <v>22</v>
      </c>
      <c r="H14" s="9">
        <v>11</v>
      </c>
      <c r="I14" s="8"/>
      <c r="J14" s="8">
        <v>7</v>
      </c>
      <c r="K14" s="8">
        <v>30</v>
      </c>
      <c r="L14" s="8">
        <v>212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1860</v>
      </c>
      <c r="C15" s="8"/>
      <c r="D15" s="9">
        <v>155</v>
      </c>
      <c r="E15" s="9">
        <v>1423</v>
      </c>
      <c r="F15" s="9">
        <v>173</v>
      </c>
      <c r="G15" s="9">
        <v>88</v>
      </c>
      <c r="H15" s="9">
        <v>21</v>
      </c>
      <c r="I15" s="8"/>
      <c r="J15" s="8">
        <v>132</v>
      </c>
      <c r="K15" s="8">
        <v>275</v>
      </c>
      <c r="L15" s="8">
        <v>1453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399</v>
      </c>
      <c r="C16" s="8"/>
      <c r="D16" s="9">
        <v>26</v>
      </c>
      <c r="E16" s="9">
        <v>280</v>
      </c>
      <c r="F16" s="9">
        <v>62</v>
      </c>
      <c r="G16" s="9">
        <v>23</v>
      </c>
      <c r="H16" s="9">
        <v>8</v>
      </c>
      <c r="I16" s="8"/>
      <c r="J16" s="8">
        <v>22</v>
      </c>
      <c r="K16" s="8">
        <v>51</v>
      </c>
      <c r="L16" s="8">
        <v>326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1810</v>
      </c>
      <c r="C17" s="8"/>
      <c r="D17" s="9">
        <v>135</v>
      </c>
      <c r="E17" s="9">
        <v>1297</v>
      </c>
      <c r="F17" s="9">
        <v>198</v>
      </c>
      <c r="G17" s="9">
        <v>129</v>
      </c>
      <c r="H17" s="9">
        <v>51</v>
      </c>
      <c r="I17" s="8"/>
      <c r="J17" s="8">
        <v>120</v>
      </c>
      <c r="K17" s="8">
        <v>208</v>
      </c>
      <c r="L17" s="8">
        <v>1482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103</v>
      </c>
      <c r="C18" s="8"/>
      <c r="D18" s="18">
        <v>1</v>
      </c>
      <c r="E18" s="9">
        <v>65</v>
      </c>
      <c r="F18" s="9">
        <v>15</v>
      </c>
      <c r="G18" s="9">
        <v>10</v>
      </c>
      <c r="H18" s="9">
        <v>12</v>
      </c>
      <c r="I18" s="8"/>
      <c r="J18" s="8">
        <v>1</v>
      </c>
      <c r="K18" s="8">
        <v>8</v>
      </c>
      <c r="L18" s="8">
        <v>94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1032</v>
      </c>
      <c r="C19" s="8"/>
      <c r="D19" s="9">
        <v>83</v>
      </c>
      <c r="E19" s="9">
        <v>729</v>
      </c>
      <c r="F19" s="9">
        <v>129</v>
      </c>
      <c r="G19" s="9">
        <v>65</v>
      </c>
      <c r="H19" s="9">
        <v>26</v>
      </c>
      <c r="I19" s="8"/>
      <c r="J19" s="8">
        <v>71</v>
      </c>
      <c r="K19" s="8">
        <v>103</v>
      </c>
      <c r="L19" s="8">
        <v>858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449</v>
      </c>
      <c r="C20" s="8"/>
      <c r="D20" s="9">
        <v>29</v>
      </c>
      <c r="E20" s="9">
        <v>294</v>
      </c>
      <c r="F20" s="9">
        <v>58</v>
      </c>
      <c r="G20" s="9">
        <v>51</v>
      </c>
      <c r="H20" s="9">
        <v>17</v>
      </c>
      <c r="I20" s="8"/>
      <c r="J20" s="8">
        <v>26</v>
      </c>
      <c r="K20" s="8">
        <v>44</v>
      </c>
      <c r="L20" s="8">
        <v>379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11263</v>
      </c>
      <c r="C21" s="8"/>
      <c r="D21" s="9">
        <v>714</v>
      </c>
      <c r="E21" s="9">
        <v>8386</v>
      </c>
      <c r="F21" s="9">
        <v>1176</v>
      </c>
      <c r="G21" s="9">
        <v>646</v>
      </c>
      <c r="H21" s="9">
        <v>341</v>
      </c>
      <c r="I21" s="8"/>
      <c r="J21" s="8">
        <v>615</v>
      </c>
      <c r="K21" s="8">
        <v>1080</v>
      </c>
      <c r="L21" s="8">
        <v>9568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17092</v>
      </c>
      <c r="C22" s="9"/>
      <c r="D22" s="9">
        <f t="shared" ref="D22:H22" si="2">SUM(D23:D24)</f>
        <v>1416</v>
      </c>
      <c r="E22" s="9">
        <f t="shared" si="2"/>
        <v>12481</v>
      </c>
      <c r="F22" s="9">
        <f t="shared" si="2"/>
        <v>1805</v>
      </c>
      <c r="G22" s="9">
        <f t="shared" si="2"/>
        <v>973</v>
      </c>
      <c r="H22" s="9">
        <f t="shared" si="2"/>
        <v>417</v>
      </c>
      <c r="I22" s="8"/>
      <c r="J22" s="9">
        <f t="shared" ref="J22:L22" si="3">SUM(J23:J24)</f>
        <v>1214</v>
      </c>
      <c r="K22" s="9">
        <f t="shared" si="3"/>
        <v>2058</v>
      </c>
      <c r="L22" s="9">
        <f t="shared" si="3"/>
        <v>13820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14873</v>
      </c>
      <c r="C23" s="9"/>
      <c r="D23" s="9">
        <f t="shared" ref="D23:H23" si="4">SUM(D7:D8,D10:D12,D15:D16,D17,D19)</f>
        <v>1316</v>
      </c>
      <c r="E23" s="9">
        <f t="shared" si="4"/>
        <v>10977</v>
      </c>
      <c r="F23" s="9">
        <f t="shared" si="4"/>
        <v>1502</v>
      </c>
      <c r="G23" s="9">
        <f t="shared" si="4"/>
        <v>765</v>
      </c>
      <c r="H23" s="9">
        <f t="shared" si="4"/>
        <v>313</v>
      </c>
      <c r="I23" s="8"/>
      <c r="J23" s="9">
        <f t="shared" ref="J23:L23" si="5">SUM(J7:J8,J10:J12,J15:J16,J17,J19)</f>
        <v>1133</v>
      </c>
      <c r="K23" s="9">
        <f t="shared" si="5"/>
        <v>1832</v>
      </c>
      <c r="L23" s="9">
        <f t="shared" si="5"/>
        <v>11908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2219</v>
      </c>
      <c r="C24" s="9"/>
      <c r="D24" s="9">
        <f t="shared" ref="D24:H24" si="6">SUM(D6,D9,D13:D14,D18,D20)</f>
        <v>100</v>
      </c>
      <c r="E24" s="9">
        <f t="shared" si="6"/>
        <v>1504</v>
      </c>
      <c r="F24" s="9">
        <f t="shared" si="6"/>
        <v>303</v>
      </c>
      <c r="G24" s="9">
        <f t="shared" si="6"/>
        <v>208</v>
      </c>
      <c r="H24" s="9">
        <f t="shared" si="6"/>
        <v>104</v>
      </c>
      <c r="I24" s="8"/>
      <c r="J24" s="9">
        <f t="shared" ref="J24:L24" si="7">SUM(J6,J9,J13:J14,J18,J20)</f>
        <v>81</v>
      </c>
      <c r="K24" s="9">
        <f t="shared" si="7"/>
        <v>226</v>
      </c>
      <c r="L24" s="9">
        <f t="shared" si="7"/>
        <v>1912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28355</v>
      </c>
      <c r="C25" s="11"/>
      <c r="D25" s="11">
        <f t="shared" ref="D25:H25" si="8">SUM(D21,D22)</f>
        <v>2130</v>
      </c>
      <c r="E25" s="11">
        <f t="shared" si="8"/>
        <v>20867</v>
      </c>
      <c r="F25" s="11">
        <f t="shared" si="8"/>
        <v>2981</v>
      </c>
      <c r="G25" s="11">
        <f t="shared" si="8"/>
        <v>1619</v>
      </c>
      <c r="H25" s="11">
        <f t="shared" si="8"/>
        <v>758</v>
      </c>
      <c r="I25" s="8"/>
      <c r="J25" s="11">
        <f t="shared" ref="J25:L25" si="9">SUM(J21,J22)</f>
        <v>1829</v>
      </c>
      <c r="K25" s="11">
        <f t="shared" si="9"/>
        <v>3138</v>
      </c>
      <c r="L25" s="11">
        <f t="shared" si="9"/>
        <v>23388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99.999999999999986</v>
      </c>
      <c r="C27" s="12"/>
      <c r="D27" s="12">
        <f>D6/$B6*100</f>
        <v>3.75</v>
      </c>
      <c r="E27" s="12">
        <f t="shared" ref="E27:L42" si="11">E6/$B6*100</f>
        <v>70.208333333333329</v>
      </c>
      <c r="F27" s="12">
        <f t="shared" si="11"/>
        <v>14.583333333333334</v>
      </c>
      <c r="G27" s="12">
        <f t="shared" si="11"/>
        <v>7.083333333333333</v>
      </c>
      <c r="H27" s="12">
        <f t="shared" si="11"/>
        <v>4.375</v>
      </c>
      <c r="I27" s="8"/>
      <c r="J27" s="12">
        <f t="shared" si="11"/>
        <v>2.9166666666666665</v>
      </c>
      <c r="K27" s="12">
        <f t="shared" si="11"/>
        <v>9.5833333333333339</v>
      </c>
      <c r="L27" s="12">
        <f t="shared" si="11"/>
        <v>87.5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</v>
      </c>
      <c r="C28" s="12"/>
      <c r="D28" s="12">
        <f t="shared" ref="D28:H43" si="12">D7/$B7*100</f>
        <v>7.0552147239263796</v>
      </c>
      <c r="E28" s="12">
        <f t="shared" si="12"/>
        <v>71.983640081799592</v>
      </c>
      <c r="F28" s="12">
        <f t="shared" si="12"/>
        <v>11.349693251533742</v>
      </c>
      <c r="G28" s="12">
        <f t="shared" si="12"/>
        <v>6.1349693251533743</v>
      </c>
      <c r="H28" s="12">
        <f t="shared" si="12"/>
        <v>3.4764826175869121</v>
      </c>
      <c r="I28" s="8"/>
      <c r="J28" s="12">
        <f t="shared" si="11"/>
        <v>6.2372188139059306</v>
      </c>
      <c r="K28" s="12">
        <f t="shared" si="11"/>
        <v>9.1002044989775062</v>
      </c>
      <c r="L28" s="12">
        <f t="shared" si="11"/>
        <v>84.662576687116569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99.999999999999986</v>
      </c>
      <c r="C29" s="12"/>
      <c r="D29" s="12">
        <f t="shared" si="12"/>
        <v>8.9434111594776411</v>
      </c>
      <c r="E29" s="12">
        <f t="shared" si="12"/>
        <v>73.16976652156707</v>
      </c>
      <c r="F29" s="12">
        <f t="shared" si="12"/>
        <v>10.368025326474079</v>
      </c>
      <c r="G29" s="12">
        <f t="shared" si="12"/>
        <v>4.7882865057380295</v>
      </c>
      <c r="H29" s="12">
        <f t="shared" si="12"/>
        <v>2.730510486743174</v>
      </c>
      <c r="I29" s="8"/>
      <c r="J29" s="12">
        <f t="shared" si="11"/>
        <v>7.677087455480808</v>
      </c>
      <c r="K29" s="12">
        <f t="shared" si="11"/>
        <v>12.584091808468539</v>
      </c>
      <c r="L29" s="12">
        <f t="shared" si="11"/>
        <v>79.738820736050656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100.00000000000001</v>
      </c>
      <c r="C30" s="12"/>
      <c r="D30" s="12">
        <f t="shared" si="12"/>
        <v>4.1594454072790299</v>
      </c>
      <c r="E30" s="12">
        <f t="shared" si="12"/>
        <v>69.150779896013873</v>
      </c>
      <c r="F30" s="12">
        <f t="shared" si="12"/>
        <v>12.998266897746969</v>
      </c>
      <c r="G30" s="12">
        <f t="shared" si="12"/>
        <v>9.0121317157712308</v>
      </c>
      <c r="H30" s="12">
        <f t="shared" si="12"/>
        <v>4.6793760831889086</v>
      </c>
      <c r="I30" s="8"/>
      <c r="J30" s="12">
        <f t="shared" si="11"/>
        <v>3.6395147313691507</v>
      </c>
      <c r="K30" s="12">
        <f t="shared" si="11"/>
        <v>11.265164644714037</v>
      </c>
      <c r="L30" s="12">
        <f t="shared" si="11"/>
        <v>85.09532062391682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99.999999999999986</v>
      </c>
      <c r="C31" s="12"/>
      <c r="D31" s="12">
        <f t="shared" si="12"/>
        <v>7.7235772357723578</v>
      </c>
      <c r="E31" s="12">
        <f t="shared" si="12"/>
        <v>69.308943089430898</v>
      </c>
      <c r="F31" s="12">
        <f t="shared" si="12"/>
        <v>12.195121951219512</v>
      </c>
      <c r="G31" s="12">
        <f t="shared" si="12"/>
        <v>7.7235772357723578</v>
      </c>
      <c r="H31" s="12">
        <f t="shared" si="12"/>
        <v>3.0487804878048781</v>
      </c>
      <c r="I31" s="8"/>
      <c r="J31" s="12">
        <f t="shared" si="11"/>
        <v>7.1138211382113816</v>
      </c>
      <c r="K31" s="12">
        <f t="shared" si="11"/>
        <v>10.16260162601626</v>
      </c>
      <c r="L31" s="12">
        <f t="shared" si="11"/>
        <v>82.723577235772368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8.9121887287024908</v>
      </c>
      <c r="E32" s="12">
        <f t="shared" si="12"/>
        <v>72.346002621231975</v>
      </c>
      <c r="F32" s="12">
        <f t="shared" si="12"/>
        <v>10.681520314547837</v>
      </c>
      <c r="G32" s="12">
        <f t="shared" si="12"/>
        <v>6.2909567496723451</v>
      </c>
      <c r="H32" s="12">
        <f t="shared" si="12"/>
        <v>1.7693315858453473</v>
      </c>
      <c r="I32" s="8"/>
      <c r="J32" s="12">
        <f t="shared" si="11"/>
        <v>7.3394495412844041</v>
      </c>
      <c r="K32" s="12">
        <f t="shared" si="11"/>
        <v>11.336828309305373</v>
      </c>
      <c r="L32" s="12">
        <f t="shared" si="11"/>
        <v>81.32372214941023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100.00000000000001</v>
      </c>
      <c r="C33" s="12"/>
      <c r="D33" s="12">
        <f t="shared" si="12"/>
        <v>10.543657331136739</v>
      </c>
      <c r="E33" s="12">
        <f t="shared" si="12"/>
        <v>76.488585549541071</v>
      </c>
      <c r="F33" s="12">
        <f t="shared" si="12"/>
        <v>8.0960225935514227</v>
      </c>
      <c r="G33" s="12">
        <f t="shared" si="12"/>
        <v>3.4125676629795243</v>
      </c>
      <c r="H33" s="12">
        <f t="shared" si="12"/>
        <v>1.4591668627912451</v>
      </c>
      <c r="I33" s="8"/>
      <c r="J33" s="12">
        <f t="shared" si="11"/>
        <v>9.0844904683454928</v>
      </c>
      <c r="K33" s="12">
        <f t="shared" si="11"/>
        <v>13.297246410920216</v>
      </c>
      <c r="L33" s="12">
        <f t="shared" si="11"/>
        <v>77.618263120734284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</v>
      </c>
      <c r="C34" s="12"/>
      <c r="D34" s="12">
        <f t="shared" si="12"/>
        <v>4.7091412742382275</v>
      </c>
      <c r="E34" s="12">
        <f t="shared" si="12"/>
        <v>67.313019390581715</v>
      </c>
      <c r="F34" s="12">
        <f t="shared" si="12"/>
        <v>12.742382271468145</v>
      </c>
      <c r="G34" s="12">
        <f t="shared" si="12"/>
        <v>10.803324099722991</v>
      </c>
      <c r="H34" s="12">
        <f t="shared" si="12"/>
        <v>4.43213296398892</v>
      </c>
      <c r="I34" s="8"/>
      <c r="J34" s="12">
        <f t="shared" si="11"/>
        <v>3.32409972299169</v>
      </c>
      <c r="K34" s="12">
        <f t="shared" si="11"/>
        <v>9.1412742382271475</v>
      </c>
      <c r="L34" s="12">
        <f t="shared" si="11"/>
        <v>87.534626038781155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4.4176706827309236</v>
      </c>
      <c r="E35" s="12">
        <f t="shared" si="12"/>
        <v>66.666666666666657</v>
      </c>
      <c r="F35" s="12">
        <f t="shared" si="12"/>
        <v>15.66265060240964</v>
      </c>
      <c r="G35" s="12">
        <f t="shared" si="12"/>
        <v>8.8353413654618471</v>
      </c>
      <c r="H35" s="12">
        <f t="shared" si="12"/>
        <v>4.4176706827309236</v>
      </c>
      <c r="I35" s="8"/>
      <c r="J35" s="12">
        <f t="shared" si="11"/>
        <v>2.8112449799196786</v>
      </c>
      <c r="K35" s="12">
        <f t="shared" si="11"/>
        <v>12.048192771084338</v>
      </c>
      <c r="L35" s="12">
        <f t="shared" si="11"/>
        <v>85.140562248995991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99.999999999999986</v>
      </c>
      <c r="C36" s="12"/>
      <c r="D36" s="12">
        <f t="shared" si="12"/>
        <v>8.3333333333333321</v>
      </c>
      <c r="E36" s="12">
        <f t="shared" si="12"/>
        <v>76.505376344086017</v>
      </c>
      <c r="F36" s="12">
        <f t="shared" si="12"/>
        <v>9.301075268817204</v>
      </c>
      <c r="G36" s="12">
        <f t="shared" si="12"/>
        <v>4.731182795698925</v>
      </c>
      <c r="H36" s="12">
        <f t="shared" si="12"/>
        <v>1.129032258064516</v>
      </c>
      <c r="I36" s="8"/>
      <c r="J36" s="12">
        <f t="shared" si="11"/>
        <v>7.096774193548387</v>
      </c>
      <c r="K36" s="12">
        <f t="shared" si="11"/>
        <v>14.78494623655914</v>
      </c>
      <c r="L36" s="12">
        <f t="shared" si="11"/>
        <v>78.118279569892465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6.5162907268170418</v>
      </c>
      <c r="E37" s="12">
        <f t="shared" si="12"/>
        <v>70.175438596491219</v>
      </c>
      <c r="F37" s="12">
        <f t="shared" si="12"/>
        <v>15.538847117794486</v>
      </c>
      <c r="G37" s="12">
        <f t="shared" si="12"/>
        <v>5.7644110275689222</v>
      </c>
      <c r="H37" s="12">
        <f t="shared" si="12"/>
        <v>2.0050125313283207</v>
      </c>
      <c r="I37" s="8"/>
      <c r="J37" s="12">
        <f t="shared" si="11"/>
        <v>5.5137844611528823</v>
      </c>
      <c r="K37" s="12">
        <f t="shared" si="11"/>
        <v>12.781954887218044</v>
      </c>
      <c r="L37" s="12">
        <f t="shared" si="11"/>
        <v>81.70426065162907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7.4585635359116029</v>
      </c>
      <c r="E38" s="12">
        <f t="shared" si="12"/>
        <v>71.657458563535911</v>
      </c>
      <c r="F38" s="12">
        <f t="shared" si="12"/>
        <v>10.939226519337018</v>
      </c>
      <c r="G38" s="12">
        <f t="shared" si="12"/>
        <v>7.1270718232044201</v>
      </c>
      <c r="H38" s="12">
        <f t="shared" si="12"/>
        <v>2.8176795580110499</v>
      </c>
      <c r="I38" s="8"/>
      <c r="J38" s="12">
        <f t="shared" si="11"/>
        <v>6.6298342541436464</v>
      </c>
      <c r="K38" s="12">
        <f t="shared" si="11"/>
        <v>11.491712707182321</v>
      </c>
      <c r="L38" s="12">
        <f t="shared" si="11"/>
        <v>81.878453038674039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12">
        <f t="shared" si="12"/>
        <v>0.97087378640776689</v>
      </c>
      <c r="E39" s="12">
        <f t="shared" si="12"/>
        <v>63.10679611650486</v>
      </c>
      <c r="F39" s="12">
        <f t="shared" si="12"/>
        <v>14.563106796116504</v>
      </c>
      <c r="G39" s="12">
        <f t="shared" si="12"/>
        <v>9.7087378640776691</v>
      </c>
      <c r="H39" s="12">
        <f t="shared" si="12"/>
        <v>11.650485436893204</v>
      </c>
      <c r="I39" s="8"/>
      <c r="J39" s="12">
        <f t="shared" si="11"/>
        <v>0.97087378640776689</v>
      </c>
      <c r="K39" s="12">
        <f t="shared" si="11"/>
        <v>7.7669902912621351</v>
      </c>
      <c r="L39" s="12">
        <f t="shared" si="11"/>
        <v>91.262135922330103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8.0426356589147296</v>
      </c>
      <c r="E40" s="12">
        <f t="shared" si="12"/>
        <v>70.639534883720927</v>
      </c>
      <c r="F40" s="12">
        <f t="shared" si="12"/>
        <v>12.5</v>
      </c>
      <c r="G40" s="12">
        <f t="shared" si="12"/>
        <v>6.2984496124031004</v>
      </c>
      <c r="H40" s="12">
        <f t="shared" si="12"/>
        <v>2.5193798449612403</v>
      </c>
      <c r="I40" s="8"/>
      <c r="J40" s="12">
        <f t="shared" si="11"/>
        <v>6.8798449612403099</v>
      </c>
      <c r="K40" s="12">
        <f t="shared" si="11"/>
        <v>9.9806201550387588</v>
      </c>
      <c r="L40" s="12">
        <f t="shared" si="11"/>
        <v>83.139534883720927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6.4587973273942101</v>
      </c>
      <c r="E41" s="12">
        <f t="shared" si="12"/>
        <v>65.478841870824056</v>
      </c>
      <c r="F41" s="12">
        <f t="shared" si="12"/>
        <v>12.91759465478842</v>
      </c>
      <c r="G41" s="12">
        <f t="shared" si="12"/>
        <v>11.358574610244988</v>
      </c>
      <c r="H41" s="12">
        <f t="shared" si="12"/>
        <v>3.7861915367483299</v>
      </c>
      <c r="I41" s="8"/>
      <c r="J41" s="12">
        <f t="shared" si="11"/>
        <v>5.7906458797327396</v>
      </c>
      <c r="K41" s="12">
        <f t="shared" si="11"/>
        <v>9.799554565701559</v>
      </c>
      <c r="L41" s="12">
        <f t="shared" si="11"/>
        <v>84.409799554565694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6.3393412057178367</v>
      </c>
      <c r="E42" s="12">
        <f t="shared" si="12"/>
        <v>74.456183965195777</v>
      </c>
      <c r="F42" s="12">
        <f t="shared" si="12"/>
        <v>10.441267868241145</v>
      </c>
      <c r="G42" s="12">
        <f t="shared" si="12"/>
        <v>5.7355944242209</v>
      </c>
      <c r="H42" s="12">
        <f t="shared" si="12"/>
        <v>3.0276125366243454</v>
      </c>
      <c r="I42" s="8"/>
      <c r="J42" s="12">
        <f t="shared" si="11"/>
        <v>5.4603569208914138</v>
      </c>
      <c r="K42" s="12">
        <f t="shared" si="11"/>
        <v>9.5889194708337033</v>
      </c>
      <c r="L42" s="12">
        <f t="shared" si="11"/>
        <v>84.950723608274885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8.2845775801544583</v>
      </c>
      <c r="E43" s="12">
        <f t="shared" si="12"/>
        <v>73.022466651064818</v>
      </c>
      <c r="F43" s="12">
        <f t="shared" si="12"/>
        <v>10.560496138544348</v>
      </c>
      <c r="G43" s="12">
        <f t="shared" si="12"/>
        <v>5.6927217411654576</v>
      </c>
      <c r="H43" s="12">
        <f t="shared" si="12"/>
        <v>2.4397378890709103</v>
      </c>
      <c r="I43" s="8"/>
      <c r="J43" s="12">
        <f t="shared" ref="J43:L46" si="14">J22/$B22*100</f>
        <v>7.1027381230985256</v>
      </c>
      <c r="K43" s="12">
        <f t="shared" si="14"/>
        <v>12.040720805054997</v>
      </c>
      <c r="L43" s="12">
        <f t="shared" si="14"/>
        <v>80.856541071846479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8.8482485040005372</v>
      </c>
      <c r="E44" s="12">
        <f t="shared" si="15"/>
        <v>73.804881328581999</v>
      </c>
      <c r="F44" s="12">
        <f t="shared" si="15"/>
        <v>10.098836818395752</v>
      </c>
      <c r="G44" s="12">
        <f t="shared" si="15"/>
        <v>5.1435487124319241</v>
      </c>
      <c r="H44" s="12">
        <f t="shared" si="15"/>
        <v>2.1044846365897936</v>
      </c>
      <c r="I44" s="8"/>
      <c r="J44" s="12">
        <f t="shared" si="14"/>
        <v>7.6178309688697636</v>
      </c>
      <c r="K44" s="12">
        <f t="shared" si="14"/>
        <v>12.317622537484031</v>
      </c>
      <c r="L44" s="12">
        <f t="shared" si="14"/>
        <v>80.064546493646205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100.00000000000003</v>
      </c>
      <c r="C45" s="12"/>
      <c r="D45" s="12">
        <f t="shared" si="15"/>
        <v>4.5065344749887339</v>
      </c>
      <c r="E45" s="12">
        <f t="shared" si="15"/>
        <v>67.778278503830563</v>
      </c>
      <c r="F45" s="12">
        <f t="shared" si="15"/>
        <v>13.654799459215864</v>
      </c>
      <c r="G45" s="12">
        <f t="shared" si="15"/>
        <v>9.3735917079765656</v>
      </c>
      <c r="H45" s="12">
        <f t="shared" si="15"/>
        <v>4.6867958539882828</v>
      </c>
      <c r="I45" s="8"/>
      <c r="J45" s="12">
        <f t="shared" si="14"/>
        <v>3.6502929247408744</v>
      </c>
      <c r="K45" s="12">
        <f t="shared" si="14"/>
        <v>10.184767913474538</v>
      </c>
      <c r="L45" s="12">
        <f t="shared" si="14"/>
        <v>86.164939161784588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7.5119026626697227</v>
      </c>
      <c r="E46" s="24">
        <f t="shared" si="15"/>
        <v>73.591959090107565</v>
      </c>
      <c r="F46" s="24">
        <f t="shared" si="15"/>
        <v>10.513137012872509</v>
      </c>
      <c r="G46" s="24">
        <f t="shared" si="15"/>
        <v>5.7097513666020099</v>
      </c>
      <c r="H46" s="24">
        <f t="shared" si="15"/>
        <v>2.6732498677481926</v>
      </c>
      <c r="I46" s="25"/>
      <c r="J46" s="24">
        <f t="shared" si="14"/>
        <v>6.4503614882736731</v>
      </c>
      <c r="K46" s="24">
        <f t="shared" si="14"/>
        <v>11.066831246693704</v>
      </c>
      <c r="L46" s="24">
        <f t="shared" si="14"/>
        <v>82.482807265032619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ignoredErrors>
    <ignoredError sqref="E4 K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44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488</v>
      </c>
      <c r="C6" s="8"/>
      <c r="D6" s="9">
        <v>22</v>
      </c>
      <c r="E6" s="9">
        <v>340</v>
      </c>
      <c r="F6" s="9">
        <v>67</v>
      </c>
      <c r="G6" s="9">
        <v>38</v>
      </c>
      <c r="H6" s="9">
        <v>21</v>
      </c>
      <c r="I6" s="8"/>
      <c r="J6" s="8">
        <v>19</v>
      </c>
      <c r="K6" s="8">
        <v>48</v>
      </c>
      <c r="L6" s="8">
        <v>421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943</v>
      </c>
      <c r="C7" s="8"/>
      <c r="D7" s="9">
        <v>63</v>
      </c>
      <c r="E7" s="9">
        <v>685</v>
      </c>
      <c r="F7" s="9">
        <v>102</v>
      </c>
      <c r="G7" s="9">
        <v>60</v>
      </c>
      <c r="H7" s="9">
        <v>33</v>
      </c>
      <c r="I7" s="8"/>
      <c r="J7" s="8">
        <v>55</v>
      </c>
      <c r="K7" s="8">
        <v>93</v>
      </c>
      <c r="L7" s="8">
        <v>795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2502</v>
      </c>
      <c r="C8" s="8"/>
      <c r="D8" s="9">
        <v>220</v>
      </c>
      <c r="E8" s="9">
        <v>1827</v>
      </c>
      <c r="F8" s="9">
        <v>261</v>
      </c>
      <c r="G8" s="9">
        <v>125</v>
      </c>
      <c r="H8" s="9">
        <v>69</v>
      </c>
      <c r="I8" s="8"/>
      <c r="J8" s="8">
        <v>188</v>
      </c>
      <c r="K8" s="8">
        <v>309</v>
      </c>
      <c r="L8" s="8">
        <v>2005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580</v>
      </c>
      <c r="C9" s="8"/>
      <c r="D9" s="9">
        <v>30</v>
      </c>
      <c r="E9" s="9">
        <v>395</v>
      </c>
      <c r="F9" s="9">
        <v>72</v>
      </c>
      <c r="G9" s="9">
        <v>54</v>
      </c>
      <c r="H9" s="9">
        <v>29</v>
      </c>
      <c r="I9" s="8"/>
      <c r="J9" s="8">
        <v>19</v>
      </c>
      <c r="K9" s="8">
        <v>65</v>
      </c>
      <c r="L9" s="8">
        <v>496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475</v>
      </c>
      <c r="C10" s="8"/>
      <c r="D10" s="9">
        <v>34</v>
      </c>
      <c r="E10" s="9">
        <v>327</v>
      </c>
      <c r="F10" s="9">
        <v>62</v>
      </c>
      <c r="G10" s="9">
        <v>41</v>
      </c>
      <c r="H10" s="9">
        <v>11</v>
      </c>
      <c r="I10" s="8"/>
      <c r="J10" s="8">
        <v>30</v>
      </c>
      <c r="K10" s="8">
        <v>42</v>
      </c>
      <c r="L10" s="8">
        <v>403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1508</v>
      </c>
      <c r="C11" s="8"/>
      <c r="D11" s="9">
        <v>122</v>
      </c>
      <c r="E11" s="9">
        <v>1113</v>
      </c>
      <c r="F11" s="9">
        <v>145</v>
      </c>
      <c r="G11" s="9">
        <v>102</v>
      </c>
      <c r="H11" s="9">
        <v>26</v>
      </c>
      <c r="I11" s="8"/>
      <c r="J11" s="8">
        <v>106</v>
      </c>
      <c r="K11" s="8">
        <v>172</v>
      </c>
      <c r="L11" s="8">
        <v>1230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4098</v>
      </c>
      <c r="C12" s="8"/>
      <c r="D12" s="9">
        <v>450</v>
      </c>
      <c r="E12" s="9">
        <v>3125</v>
      </c>
      <c r="F12" s="9">
        <v>323</v>
      </c>
      <c r="G12" s="9">
        <v>138</v>
      </c>
      <c r="H12" s="9">
        <v>62</v>
      </c>
      <c r="I12" s="8"/>
      <c r="J12" s="8">
        <v>379</v>
      </c>
      <c r="K12" s="8">
        <v>541</v>
      </c>
      <c r="L12" s="8">
        <v>3178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364</v>
      </c>
      <c r="C13" s="8"/>
      <c r="D13" s="9">
        <v>17</v>
      </c>
      <c r="E13" s="9">
        <v>245</v>
      </c>
      <c r="F13" s="9">
        <v>46</v>
      </c>
      <c r="G13" s="9">
        <v>39</v>
      </c>
      <c r="H13" s="9">
        <v>17</v>
      </c>
      <c r="I13" s="8"/>
      <c r="J13" s="8">
        <v>16</v>
      </c>
      <c r="K13" s="8">
        <v>29</v>
      </c>
      <c r="L13" s="8">
        <v>319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259</v>
      </c>
      <c r="C14" s="8"/>
      <c r="D14" s="9">
        <v>11</v>
      </c>
      <c r="E14" s="9">
        <v>183</v>
      </c>
      <c r="F14" s="9">
        <v>34</v>
      </c>
      <c r="G14" s="9">
        <v>22</v>
      </c>
      <c r="H14" s="9">
        <v>9</v>
      </c>
      <c r="I14" s="8"/>
      <c r="J14" s="8">
        <v>9</v>
      </c>
      <c r="K14" s="8">
        <v>28</v>
      </c>
      <c r="L14" s="8">
        <v>222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1814</v>
      </c>
      <c r="C15" s="8"/>
      <c r="D15" s="9">
        <v>149</v>
      </c>
      <c r="E15" s="9">
        <v>1397</v>
      </c>
      <c r="F15" s="9">
        <v>162</v>
      </c>
      <c r="G15" s="9">
        <v>85</v>
      </c>
      <c r="H15" s="9">
        <v>21</v>
      </c>
      <c r="I15" s="8"/>
      <c r="J15" s="8">
        <v>127</v>
      </c>
      <c r="K15" s="8">
        <v>284</v>
      </c>
      <c r="L15" s="8">
        <v>1403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394</v>
      </c>
      <c r="C16" s="8"/>
      <c r="D16" s="9">
        <v>30</v>
      </c>
      <c r="E16" s="9">
        <v>278</v>
      </c>
      <c r="F16" s="9">
        <v>58</v>
      </c>
      <c r="G16" s="9">
        <v>23</v>
      </c>
      <c r="H16" s="9">
        <v>5</v>
      </c>
      <c r="I16" s="8"/>
      <c r="J16" s="8">
        <v>26</v>
      </c>
      <c r="K16" s="8">
        <v>50</v>
      </c>
      <c r="L16" s="8">
        <v>318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1802</v>
      </c>
      <c r="C17" s="8"/>
      <c r="D17" s="9">
        <v>136</v>
      </c>
      <c r="E17" s="9">
        <v>1303</v>
      </c>
      <c r="F17" s="9">
        <v>187</v>
      </c>
      <c r="G17" s="9">
        <v>130</v>
      </c>
      <c r="H17" s="9">
        <v>46</v>
      </c>
      <c r="I17" s="8"/>
      <c r="J17" s="8">
        <v>115</v>
      </c>
      <c r="K17" s="8">
        <v>217</v>
      </c>
      <c r="L17" s="8">
        <v>1470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119</v>
      </c>
      <c r="C18" s="8"/>
      <c r="D18" s="18">
        <v>2</v>
      </c>
      <c r="E18" s="9">
        <v>82</v>
      </c>
      <c r="F18" s="9">
        <v>14</v>
      </c>
      <c r="G18" s="9">
        <v>10</v>
      </c>
      <c r="H18" s="9">
        <v>11</v>
      </c>
      <c r="I18" s="8"/>
      <c r="J18" s="8">
        <v>2</v>
      </c>
      <c r="K18" s="8">
        <v>14</v>
      </c>
      <c r="L18" s="8">
        <v>103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1019</v>
      </c>
      <c r="C19" s="8"/>
      <c r="D19" s="9">
        <v>73</v>
      </c>
      <c r="E19" s="9">
        <v>745</v>
      </c>
      <c r="F19" s="9">
        <v>109</v>
      </c>
      <c r="G19" s="9">
        <v>67</v>
      </c>
      <c r="H19" s="9">
        <v>25</v>
      </c>
      <c r="I19" s="8"/>
      <c r="J19" s="8">
        <v>63</v>
      </c>
      <c r="K19" s="8">
        <v>113</v>
      </c>
      <c r="L19" s="8">
        <v>843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452</v>
      </c>
      <c r="C20" s="8"/>
      <c r="D20" s="9">
        <v>27</v>
      </c>
      <c r="E20" s="9">
        <v>303</v>
      </c>
      <c r="F20" s="9">
        <v>57</v>
      </c>
      <c r="G20" s="9">
        <v>48</v>
      </c>
      <c r="H20" s="9">
        <v>17</v>
      </c>
      <c r="I20" s="8"/>
      <c r="J20" s="8">
        <v>25</v>
      </c>
      <c r="K20" s="8">
        <v>49</v>
      </c>
      <c r="L20" s="8">
        <v>378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11190</v>
      </c>
      <c r="C21" s="8"/>
      <c r="D21" s="9">
        <v>711</v>
      </c>
      <c r="E21" s="9">
        <v>8417</v>
      </c>
      <c r="F21" s="9">
        <v>1077</v>
      </c>
      <c r="G21" s="9">
        <v>653</v>
      </c>
      <c r="H21" s="9">
        <v>332</v>
      </c>
      <c r="I21" s="8"/>
      <c r="J21" s="8">
        <v>608</v>
      </c>
      <c r="K21" s="8">
        <v>1117</v>
      </c>
      <c r="L21" s="8">
        <v>9465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16817</v>
      </c>
      <c r="C22" s="9"/>
      <c r="D22" s="9">
        <f t="shared" ref="D22:H22" si="2">SUM(D23:D24)</f>
        <v>1386</v>
      </c>
      <c r="E22" s="9">
        <f t="shared" si="2"/>
        <v>12348</v>
      </c>
      <c r="F22" s="9">
        <f t="shared" si="2"/>
        <v>1699</v>
      </c>
      <c r="G22" s="9">
        <f t="shared" si="2"/>
        <v>982</v>
      </c>
      <c r="H22" s="9">
        <f t="shared" si="2"/>
        <v>402</v>
      </c>
      <c r="I22" s="8"/>
      <c r="J22" s="9">
        <f t="shared" ref="J22:L22" si="3">SUM(J23:J24)</f>
        <v>1179</v>
      </c>
      <c r="K22" s="9">
        <f t="shared" si="3"/>
        <v>2054</v>
      </c>
      <c r="L22" s="9">
        <f t="shared" si="3"/>
        <v>13584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14555</v>
      </c>
      <c r="C23" s="9"/>
      <c r="D23" s="9">
        <f t="shared" ref="D23:H23" si="4">SUM(D7:D8,D10:D12,D15:D16,D17,D19)</f>
        <v>1277</v>
      </c>
      <c r="E23" s="9">
        <f t="shared" si="4"/>
        <v>10800</v>
      </c>
      <c r="F23" s="9">
        <f t="shared" si="4"/>
        <v>1409</v>
      </c>
      <c r="G23" s="9">
        <f t="shared" si="4"/>
        <v>771</v>
      </c>
      <c r="H23" s="9">
        <f t="shared" si="4"/>
        <v>298</v>
      </c>
      <c r="I23" s="8"/>
      <c r="J23" s="9">
        <f t="shared" ref="J23:L23" si="5">SUM(J7:J8,J10:J12,J15:J16,J17,J19)</f>
        <v>1089</v>
      </c>
      <c r="K23" s="9">
        <f t="shared" si="5"/>
        <v>1821</v>
      </c>
      <c r="L23" s="9">
        <f t="shared" si="5"/>
        <v>11645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2262</v>
      </c>
      <c r="C24" s="9"/>
      <c r="D24" s="9">
        <f t="shared" ref="D24:H24" si="6">SUM(D6,D9,D13:D14,D18,D20)</f>
        <v>109</v>
      </c>
      <c r="E24" s="9">
        <f t="shared" si="6"/>
        <v>1548</v>
      </c>
      <c r="F24" s="9">
        <f t="shared" si="6"/>
        <v>290</v>
      </c>
      <c r="G24" s="9">
        <f t="shared" si="6"/>
        <v>211</v>
      </c>
      <c r="H24" s="9">
        <f t="shared" si="6"/>
        <v>104</v>
      </c>
      <c r="I24" s="8"/>
      <c r="J24" s="9">
        <f t="shared" ref="J24:L24" si="7">SUM(J6,J9,J13:J14,J18,J20)</f>
        <v>90</v>
      </c>
      <c r="K24" s="9">
        <f t="shared" si="7"/>
        <v>233</v>
      </c>
      <c r="L24" s="9">
        <f t="shared" si="7"/>
        <v>1939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28007</v>
      </c>
      <c r="C25" s="11"/>
      <c r="D25" s="11">
        <f t="shared" ref="D25:H25" si="8">SUM(D21,D22)</f>
        <v>2097</v>
      </c>
      <c r="E25" s="11">
        <f t="shared" si="8"/>
        <v>20765</v>
      </c>
      <c r="F25" s="11">
        <f t="shared" si="8"/>
        <v>2776</v>
      </c>
      <c r="G25" s="11">
        <f t="shared" si="8"/>
        <v>1635</v>
      </c>
      <c r="H25" s="11">
        <f t="shared" si="8"/>
        <v>734</v>
      </c>
      <c r="I25" s="8"/>
      <c r="J25" s="11">
        <f t="shared" ref="J25:L25" si="9">SUM(J21,J22)</f>
        <v>1787</v>
      </c>
      <c r="K25" s="11">
        <f t="shared" si="9"/>
        <v>3171</v>
      </c>
      <c r="L25" s="11">
        <f t="shared" si="9"/>
        <v>23049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4.5081967213114753</v>
      </c>
      <c r="E27" s="12">
        <f t="shared" ref="E27:L42" si="11">E6/$B6*100</f>
        <v>69.672131147540981</v>
      </c>
      <c r="F27" s="12">
        <f t="shared" si="11"/>
        <v>13.729508196721312</v>
      </c>
      <c r="G27" s="12">
        <f t="shared" si="11"/>
        <v>7.7868852459016393</v>
      </c>
      <c r="H27" s="12">
        <f t="shared" si="11"/>
        <v>4.3032786885245899</v>
      </c>
      <c r="I27" s="8"/>
      <c r="J27" s="12">
        <f t="shared" si="11"/>
        <v>3.8934426229508197</v>
      </c>
      <c r="K27" s="12">
        <f t="shared" si="11"/>
        <v>9.8360655737704921</v>
      </c>
      <c r="L27" s="12">
        <f t="shared" si="11"/>
        <v>86.270491803278688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6.680805938494168</v>
      </c>
      <c r="E28" s="12">
        <f t="shared" si="12"/>
        <v>72.640509013785788</v>
      </c>
      <c r="F28" s="12">
        <f t="shared" si="12"/>
        <v>10.816542948038176</v>
      </c>
      <c r="G28" s="12">
        <f t="shared" si="12"/>
        <v>6.3626723223753974</v>
      </c>
      <c r="H28" s="12">
        <f t="shared" si="12"/>
        <v>3.4994697773064685</v>
      </c>
      <c r="I28" s="8"/>
      <c r="J28" s="12">
        <f t="shared" si="11"/>
        <v>5.8324496288441141</v>
      </c>
      <c r="K28" s="12">
        <f t="shared" si="11"/>
        <v>9.8621420996818667</v>
      </c>
      <c r="L28" s="12">
        <f t="shared" si="11"/>
        <v>84.305408271474008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8.7929656274980026</v>
      </c>
      <c r="E29" s="12">
        <f t="shared" si="12"/>
        <v>73.021582733812949</v>
      </c>
      <c r="F29" s="12">
        <f t="shared" si="12"/>
        <v>10.431654676258994</v>
      </c>
      <c r="G29" s="12">
        <f t="shared" si="12"/>
        <v>4.9960031974420467</v>
      </c>
      <c r="H29" s="12">
        <f t="shared" si="12"/>
        <v>2.7577937649880093</v>
      </c>
      <c r="I29" s="8"/>
      <c r="J29" s="12">
        <f t="shared" si="11"/>
        <v>7.5139888089528375</v>
      </c>
      <c r="K29" s="12">
        <f t="shared" si="11"/>
        <v>12.350119904076738</v>
      </c>
      <c r="L29" s="12">
        <f t="shared" si="11"/>
        <v>80.135891286970434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99.999999999999986</v>
      </c>
      <c r="C30" s="12"/>
      <c r="D30" s="12">
        <f t="shared" si="12"/>
        <v>5.1724137931034484</v>
      </c>
      <c r="E30" s="12">
        <f t="shared" si="12"/>
        <v>68.103448275862064</v>
      </c>
      <c r="F30" s="12">
        <f t="shared" si="12"/>
        <v>12.413793103448276</v>
      </c>
      <c r="G30" s="12">
        <f t="shared" si="12"/>
        <v>9.3103448275862082</v>
      </c>
      <c r="H30" s="12">
        <f t="shared" si="12"/>
        <v>5</v>
      </c>
      <c r="I30" s="8"/>
      <c r="J30" s="12">
        <f t="shared" si="11"/>
        <v>3.2758620689655173</v>
      </c>
      <c r="K30" s="12">
        <f t="shared" si="11"/>
        <v>11.206896551724139</v>
      </c>
      <c r="L30" s="12">
        <f t="shared" si="11"/>
        <v>85.517241379310349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7.1578947368421044</v>
      </c>
      <c r="E31" s="12">
        <f t="shared" si="12"/>
        <v>68.84210526315789</v>
      </c>
      <c r="F31" s="12">
        <f t="shared" si="12"/>
        <v>13.052631578947368</v>
      </c>
      <c r="G31" s="12">
        <f t="shared" si="12"/>
        <v>8.6315789473684212</v>
      </c>
      <c r="H31" s="12">
        <f t="shared" si="12"/>
        <v>2.3157894736842106</v>
      </c>
      <c r="I31" s="8"/>
      <c r="J31" s="12">
        <f t="shared" si="11"/>
        <v>6.3157894736842106</v>
      </c>
      <c r="K31" s="12">
        <f t="shared" si="11"/>
        <v>8.8421052631578938</v>
      </c>
      <c r="L31" s="12">
        <f t="shared" si="11"/>
        <v>84.84210526315789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8.0901856763925739</v>
      </c>
      <c r="E32" s="12">
        <f t="shared" si="12"/>
        <v>73.806366047745357</v>
      </c>
      <c r="F32" s="12">
        <f t="shared" si="12"/>
        <v>9.6153846153846168</v>
      </c>
      <c r="G32" s="12">
        <f t="shared" si="12"/>
        <v>6.7639257294429713</v>
      </c>
      <c r="H32" s="12">
        <f t="shared" si="12"/>
        <v>1.7241379310344827</v>
      </c>
      <c r="I32" s="8"/>
      <c r="J32" s="12">
        <f t="shared" si="11"/>
        <v>7.0291777188328908</v>
      </c>
      <c r="K32" s="12">
        <f t="shared" si="11"/>
        <v>11.405835543766578</v>
      </c>
      <c r="L32" s="12">
        <f t="shared" si="11"/>
        <v>81.564986737400531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10.980966325036604</v>
      </c>
      <c r="E33" s="12">
        <f t="shared" si="12"/>
        <v>76.256710590531966</v>
      </c>
      <c r="F33" s="12">
        <f t="shared" si="12"/>
        <v>7.8818936066373846</v>
      </c>
      <c r="G33" s="12">
        <f t="shared" si="12"/>
        <v>3.3674963396778916</v>
      </c>
      <c r="H33" s="12">
        <f t="shared" si="12"/>
        <v>1.5129331381161544</v>
      </c>
      <c r="I33" s="8"/>
      <c r="J33" s="12">
        <f t="shared" si="11"/>
        <v>9.248413860419717</v>
      </c>
      <c r="K33" s="12">
        <f t="shared" si="11"/>
        <v>13.201561737432893</v>
      </c>
      <c r="L33" s="12">
        <f t="shared" si="11"/>
        <v>77.550024402147386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99.999999999999986</v>
      </c>
      <c r="C34" s="12"/>
      <c r="D34" s="12">
        <f t="shared" si="12"/>
        <v>4.6703296703296706</v>
      </c>
      <c r="E34" s="12">
        <f t="shared" si="12"/>
        <v>67.307692307692307</v>
      </c>
      <c r="F34" s="12">
        <f t="shared" si="12"/>
        <v>12.637362637362637</v>
      </c>
      <c r="G34" s="12">
        <f t="shared" si="12"/>
        <v>10.714285714285714</v>
      </c>
      <c r="H34" s="12">
        <f t="shared" si="12"/>
        <v>4.6703296703296706</v>
      </c>
      <c r="I34" s="8"/>
      <c r="J34" s="12">
        <f t="shared" si="11"/>
        <v>4.395604395604396</v>
      </c>
      <c r="K34" s="12">
        <f t="shared" si="11"/>
        <v>7.9670329670329663</v>
      </c>
      <c r="L34" s="12">
        <f t="shared" si="11"/>
        <v>87.637362637362642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99.999999999999986</v>
      </c>
      <c r="C35" s="12"/>
      <c r="D35" s="12">
        <f t="shared" si="12"/>
        <v>4.2471042471042466</v>
      </c>
      <c r="E35" s="12">
        <f t="shared" si="12"/>
        <v>70.656370656370655</v>
      </c>
      <c r="F35" s="12">
        <f t="shared" si="12"/>
        <v>13.127413127413126</v>
      </c>
      <c r="G35" s="12">
        <f t="shared" si="12"/>
        <v>8.4942084942084932</v>
      </c>
      <c r="H35" s="12">
        <f t="shared" si="12"/>
        <v>3.4749034749034751</v>
      </c>
      <c r="I35" s="8"/>
      <c r="J35" s="12">
        <f t="shared" si="11"/>
        <v>3.4749034749034751</v>
      </c>
      <c r="K35" s="12">
        <f t="shared" si="11"/>
        <v>10.810810810810811</v>
      </c>
      <c r="L35" s="12">
        <f t="shared" si="11"/>
        <v>85.714285714285708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100</v>
      </c>
      <c r="C36" s="12"/>
      <c r="D36" s="12">
        <f t="shared" si="12"/>
        <v>8.2138919514884243</v>
      </c>
      <c r="E36" s="12">
        <f t="shared" si="12"/>
        <v>77.012127894156563</v>
      </c>
      <c r="F36" s="12">
        <f t="shared" si="12"/>
        <v>8.9305402425578819</v>
      </c>
      <c r="G36" s="12">
        <f t="shared" si="12"/>
        <v>4.6857772877618524</v>
      </c>
      <c r="H36" s="12">
        <f t="shared" si="12"/>
        <v>1.1576626240352812</v>
      </c>
      <c r="I36" s="8"/>
      <c r="J36" s="12">
        <f t="shared" si="11"/>
        <v>7.0011025358324135</v>
      </c>
      <c r="K36" s="12">
        <f t="shared" si="11"/>
        <v>15.65600882028666</v>
      </c>
      <c r="L36" s="12">
        <f t="shared" si="11"/>
        <v>77.342888643880926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7.6142131979695442</v>
      </c>
      <c r="E37" s="12">
        <f t="shared" si="12"/>
        <v>70.558375634517773</v>
      </c>
      <c r="F37" s="12">
        <f t="shared" si="12"/>
        <v>14.720812182741117</v>
      </c>
      <c r="G37" s="12">
        <f t="shared" si="12"/>
        <v>5.8375634517766501</v>
      </c>
      <c r="H37" s="12">
        <f t="shared" si="12"/>
        <v>1.2690355329949239</v>
      </c>
      <c r="I37" s="8"/>
      <c r="J37" s="12">
        <f t="shared" si="11"/>
        <v>6.5989847715736047</v>
      </c>
      <c r="K37" s="12">
        <f t="shared" si="11"/>
        <v>12.690355329949238</v>
      </c>
      <c r="L37" s="12">
        <f t="shared" si="11"/>
        <v>80.710659898477161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</v>
      </c>
      <c r="C38" s="12"/>
      <c r="D38" s="12">
        <f t="shared" si="12"/>
        <v>7.5471698113207548</v>
      </c>
      <c r="E38" s="12">
        <f t="shared" si="12"/>
        <v>72.308546059933406</v>
      </c>
      <c r="F38" s="12">
        <f t="shared" si="12"/>
        <v>10.377358490566039</v>
      </c>
      <c r="G38" s="12">
        <f t="shared" si="12"/>
        <v>7.2142064372918977</v>
      </c>
      <c r="H38" s="12">
        <f t="shared" si="12"/>
        <v>2.5527192008879025</v>
      </c>
      <c r="I38" s="8"/>
      <c r="J38" s="12">
        <f t="shared" si="11"/>
        <v>6.3817980022197558</v>
      </c>
      <c r="K38" s="12">
        <f t="shared" si="11"/>
        <v>12.042175360710322</v>
      </c>
      <c r="L38" s="12">
        <f t="shared" si="11"/>
        <v>81.576026637069916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99.999999999999986</v>
      </c>
      <c r="C39" s="12"/>
      <c r="D39" s="12">
        <f t="shared" si="12"/>
        <v>1.680672268907563</v>
      </c>
      <c r="E39" s="12">
        <f t="shared" si="12"/>
        <v>68.907563025210081</v>
      </c>
      <c r="F39" s="12">
        <f t="shared" si="12"/>
        <v>11.76470588235294</v>
      </c>
      <c r="G39" s="12">
        <f t="shared" si="12"/>
        <v>8.4033613445378155</v>
      </c>
      <c r="H39" s="12">
        <f t="shared" si="12"/>
        <v>9.2436974789915975</v>
      </c>
      <c r="I39" s="8"/>
      <c r="J39" s="12">
        <f t="shared" si="11"/>
        <v>1.680672268907563</v>
      </c>
      <c r="K39" s="12">
        <f t="shared" si="11"/>
        <v>11.76470588235294</v>
      </c>
      <c r="L39" s="12">
        <f t="shared" si="11"/>
        <v>86.554621848739501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7.1638861629048094</v>
      </c>
      <c r="E40" s="12">
        <f t="shared" si="12"/>
        <v>73.110893032384695</v>
      </c>
      <c r="F40" s="12">
        <f t="shared" si="12"/>
        <v>10.69676153091266</v>
      </c>
      <c r="G40" s="12">
        <f t="shared" si="12"/>
        <v>6.5750736015701667</v>
      </c>
      <c r="H40" s="12">
        <f t="shared" si="12"/>
        <v>2.4533856722276743</v>
      </c>
      <c r="I40" s="8"/>
      <c r="J40" s="12">
        <f t="shared" si="11"/>
        <v>6.1825318940137386</v>
      </c>
      <c r="K40" s="12">
        <f t="shared" si="11"/>
        <v>11.089303238469087</v>
      </c>
      <c r="L40" s="12">
        <f t="shared" si="11"/>
        <v>82.728164867517179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99.999999999999986</v>
      </c>
      <c r="C41" s="12"/>
      <c r="D41" s="12">
        <f t="shared" si="12"/>
        <v>5.9734513274336285</v>
      </c>
      <c r="E41" s="12">
        <f t="shared" si="12"/>
        <v>67.035398230088489</v>
      </c>
      <c r="F41" s="12">
        <f t="shared" si="12"/>
        <v>12.610619469026549</v>
      </c>
      <c r="G41" s="12">
        <f t="shared" si="12"/>
        <v>10.619469026548673</v>
      </c>
      <c r="H41" s="12">
        <f t="shared" si="12"/>
        <v>3.7610619469026552</v>
      </c>
      <c r="I41" s="8"/>
      <c r="J41" s="12">
        <f t="shared" si="11"/>
        <v>5.5309734513274336</v>
      </c>
      <c r="K41" s="12">
        <f t="shared" si="11"/>
        <v>10.840707964601769</v>
      </c>
      <c r="L41" s="12">
        <f t="shared" si="11"/>
        <v>83.628318584070797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99.999999999999986</v>
      </c>
      <c r="C42" s="12"/>
      <c r="D42" s="12">
        <f t="shared" si="12"/>
        <v>6.3538873994638072</v>
      </c>
      <c r="E42" s="12">
        <f t="shared" si="12"/>
        <v>75.218945487041992</v>
      </c>
      <c r="F42" s="12">
        <f t="shared" si="12"/>
        <v>9.624664879356569</v>
      </c>
      <c r="G42" s="12">
        <f t="shared" si="12"/>
        <v>5.8355674709562111</v>
      </c>
      <c r="H42" s="12">
        <f t="shared" si="12"/>
        <v>2.966934763181412</v>
      </c>
      <c r="I42" s="8"/>
      <c r="J42" s="12">
        <f t="shared" si="11"/>
        <v>5.4334226988382488</v>
      </c>
      <c r="K42" s="12">
        <f t="shared" si="11"/>
        <v>9.9821268990169791</v>
      </c>
      <c r="L42" s="12">
        <f t="shared" si="11"/>
        <v>84.584450402144768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8.2416602247725521</v>
      </c>
      <c r="E43" s="12">
        <f t="shared" si="12"/>
        <v>73.425700184337273</v>
      </c>
      <c r="F43" s="12">
        <f t="shared" si="12"/>
        <v>10.102872093714693</v>
      </c>
      <c r="G43" s="12">
        <f t="shared" si="12"/>
        <v>5.8393292501635248</v>
      </c>
      <c r="H43" s="12">
        <f t="shared" si="12"/>
        <v>2.3904382470119523</v>
      </c>
      <c r="I43" s="8"/>
      <c r="J43" s="12">
        <f t="shared" ref="J43:L46" si="14">J22/$B22*100</f>
        <v>7.0107629184753524</v>
      </c>
      <c r="K43" s="12">
        <f t="shared" si="14"/>
        <v>12.213831242195397</v>
      </c>
      <c r="L43" s="12">
        <f t="shared" si="14"/>
        <v>80.775405839329252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100.00000000000001</v>
      </c>
      <c r="C44" s="12"/>
      <c r="D44" s="12">
        <f t="shared" ref="D44:H46" si="15">D23/$B23*100</f>
        <v>8.7736173136379261</v>
      </c>
      <c r="E44" s="12">
        <f t="shared" si="15"/>
        <v>74.20130539333563</v>
      </c>
      <c r="F44" s="12">
        <f t="shared" si="15"/>
        <v>9.6805221573342504</v>
      </c>
      <c r="G44" s="12">
        <f t="shared" si="15"/>
        <v>5.297148746135349</v>
      </c>
      <c r="H44" s="12">
        <f t="shared" si="15"/>
        <v>2.0474063895568535</v>
      </c>
      <c r="I44" s="8"/>
      <c r="J44" s="12">
        <f t="shared" si="14"/>
        <v>7.4819649604946745</v>
      </c>
      <c r="K44" s="12">
        <f t="shared" si="14"/>
        <v>12.511164548265203</v>
      </c>
      <c r="L44" s="12">
        <f t="shared" si="14"/>
        <v>80.006870491240122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4.8187444739168876</v>
      </c>
      <c r="E45" s="12">
        <f t="shared" si="15"/>
        <v>68.435013262599469</v>
      </c>
      <c r="F45" s="12">
        <f t="shared" si="15"/>
        <v>12.820512820512819</v>
      </c>
      <c r="G45" s="12">
        <f t="shared" si="15"/>
        <v>9.3280282935455343</v>
      </c>
      <c r="H45" s="12">
        <f t="shared" si="15"/>
        <v>4.5977011494252871</v>
      </c>
      <c r="I45" s="8"/>
      <c r="J45" s="12">
        <f t="shared" si="14"/>
        <v>3.978779840848806</v>
      </c>
      <c r="K45" s="12">
        <f t="shared" si="14"/>
        <v>10.300618921308576</v>
      </c>
      <c r="L45" s="12">
        <f t="shared" si="14"/>
        <v>85.720601237842615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100</v>
      </c>
      <c r="C46" s="24"/>
      <c r="D46" s="24">
        <f t="shared" si="15"/>
        <v>7.4874138608205092</v>
      </c>
      <c r="E46" s="24">
        <f t="shared" si="15"/>
        <v>74.142178741029028</v>
      </c>
      <c r="F46" s="24">
        <f t="shared" si="15"/>
        <v>9.9118077623451271</v>
      </c>
      <c r="G46" s="24">
        <f t="shared" si="15"/>
        <v>5.8378262577212841</v>
      </c>
      <c r="H46" s="24">
        <f t="shared" si="15"/>
        <v>2.6207733780840505</v>
      </c>
      <c r="I46" s="25"/>
      <c r="J46" s="24">
        <f t="shared" si="14"/>
        <v>6.3805477202128031</v>
      </c>
      <c r="K46" s="24">
        <f t="shared" si="14"/>
        <v>11.32216945763559</v>
      </c>
      <c r="L46" s="24">
        <f t="shared" si="14"/>
        <v>82.297282822151601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7" right="0.7" top="0.75" bottom="0.75" header="0.3" footer="0.3"/>
  <pageSetup paperSize="9" orientation="portrait" r:id="rId1"/>
  <ignoredErrors>
    <ignoredError sqref="E4 K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7E78-0F8D-4198-A1B3-C7F8EB4A32FF}">
  <dimension ref="A1:Z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</row>
    <row r="2" spans="1:26" ht="18" customHeight="1" thickBot="1" x14ac:dyDescent="0.25">
      <c r="A2" s="3" t="s">
        <v>62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5">
      <c r="A5" s="6" t="s">
        <v>23</v>
      </c>
      <c r="B5" s="1"/>
      <c r="C5" s="1"/>
      <c r="D5" s="7"/>
      <c r="E5" s="7"/>
      <c r="F5" s="7"/>
      <c r="G5" s="7"/>
      <c r="H5" s="7"/>
      <c r="N5" s="29"/>
      <c r="O5" s="30"/>
      <c r="P5" s="30"/>
    </row>
    <row r="6" spans="1:26" ht="12" customHeight="1" x14ac:dyDescent="0.25">
      <c r="A6" s="1" t="s">
        <v>1</v>
      </c>
      <c r="B6" s="8">
        <f t="shared" ref="B6:B21" si="0">SUM(D6:H6)</f>
        <v>436</v>
      </c>
      <c r="C6" s="8"/>
      <c r="D6" s="9">
        <v>16</v>
      </c>
      <c r="E6" s="9">
        <v>265</v>
      </c>
      <c r="F6" s="9">
        <v>82</v>
      </c>
      <c r="G6" s="9">
        <v>59</v>
      </c>
      <c r="H6" s="9">
        <v>14</v>
      </c>
      <c r="I6" s="8"/>
      <c r="J6" s="8">
        <v>14</v>
      </c>
      <c r="K6" s="8">
        <v>29</v>
      </c>
      <c r="L6" s="8">
        <v>393</v>
      </c>
      <c r="N6" s="29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942</v>
      </c>
      <c r="C7" s="8"/>
      <c r="D7" s="9">
        <v>59</v>
      </c>
      <c r="E7" s="9">
        <v>603</v>
      </c>
      <c r="F7" s="9">
        <v>153</v>
      </c>
      <c r="G7" s="9">
        <v>94</v>
      </c>
      <c r="H7" s="9">
        <v>33</v>
      </c>
      <c r="I7" s="8"/>
      <c r="J7" s="8">
        <v>46</v>
      </c>
      <c r="K7" s="8">
        <v>87</v>
      </c>
      <c r="L7" s="8">
        <v>809</v>
      </c>
      <c r="N7" s="29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2610</v>
      </c>
      <c r="C8" s="8"/>
      <c r="D8" s="9">
        <v>182</v>
      </c>
      <c r="E8" s="9">
        <v>1826</v>
      </c>
      <c r="F8" s="9">
        <v>315</v>
      </c>
      <c r="G8" s="9">
        <v>214</v>
      </c>
      <c r="H8" s="9">
        <v>73</v>
      </c>
      <c r="I8" s="8"/>
      <c r="J8" s="8">
        <v>151</v>
      </c>
      <c r="K8" s="8">
        <v>322</v>
      </c>
      <c r="L8" s="8">
        <v>2137</v>
      </c>
      <c r="N8" s="29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509</v>
      </c>
      <c r="C9" s="8"/>
      <c r="D9" s="9">
        <v>31</v>
      </c>
      <c r="E9" s="9">
        <v>316</v>
      </c>
      <c r="F9" s="9">
        <v>80</v>
      </c>
      <c r="G9" s="9">
        <v>58</v>
      </c>
      <c r="H9" s="9">
        <v>24</v>
      </c>
      <c r="I9" s="8"/>
      <c r="J9" s="8">
        <v>27</v>
      </c>
      <c r="K9" s="8">
        <v>55</v>
      </c>
      <c r="L9" s="8">
        <v>427</v>
      </c>
      <c r="N9" s="29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509</v>
      </c>
      <c r="C10" s="8"/>
      <c r="D10" s="9">
        <v>34</v>
      </c>
      <c r="E10" s="9">
        <v>344</v>
      </c>
      <c r="F10" s="9">
        <v>64</v>
      </c>
      <c r="G10" s="9">
        <v>46</v>
      </c>
      <c r="H10" s="9">
        <v>21</v>
      </c>
      <c r="I10" s="8"/>
      <c r="J10" s="8">
        <v>32</v>
      </c>
      <c r="K10" s="8">
        <v>56</v>
      </c>
      <c r="L10" s="8">
        <v>421</v>
      </c>
      <c r="N10" s="29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1646</v>
      </c>
      <c r="C11" s="8"/>
      <c r="D11" s="9">
        <v>121</v>
      </c>
      <c r="E11" s="9">
        <v>1144</v>
      </c>
      <c r="F11" s="9">
        <v>181</v>
      </c>
      <c r="G11" s="9">
        <v>150</v>
      </c>
      <c r="H11" s="9">
        <v>50</v>
      </c>
      <c r="I11" s="8"/>
      <c r="J11" s="8">
        <v>105</v>
      </c>
      <c r="K11" s="8">
        <v>190</v>
      </c>
      <c r="L11" s="8">
        <v>1351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5697</v>
      </c>
      <c r="C12" s="8"/>
      <c r="D12" s="9">
        <v>518</v>
      </c>
      <c r="E12" s="9">
        <v>4258</v>
      </c>
      <c r="F12" s="9">
        <v>512</v>
      </c>
      <c r="G12" s="9">
        <v>325</v>
      </c>
      <c r="H12" s="9">
        <v>84</v>
      </c>
      <c r="I12" s="8"/>
      <c r="J12" s="8">
        <v>443</v>
      </c>
      <c r="K12" s="8">
        <v>781</v>
      </c>
      <c r="L12" s="8">
        <v>4473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290</v>
      </c>
      <c r="C13" s="8"/>
      <c r="D13" s="9">
        <v>13</v>
      </c>
      <c r="E13" s="9">
        <v>157</v>
      </c>
      <c r="F13" s="9">
        <v>64</v>
      </c>
      <c r="G13" s="9">
        <v>30</v>
      </c>
      <c r="H13" s="9">
        <v>26</v>
      </c>
      <c r="I13" s="8"/>
      <c r="J13" s="8">
        <v>10</v>
      </c>
      <c r="K13" s="8">
        <v>18</v>
      </c>
      <c r="L13" s="8">
        <v>262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225</v>
      </c>
      <c r="C14" s="8"/>
      <c r="D14" s="9">
        <v>9</v>
      </c>
      <c r="E14" s="9">
        <v>135</v>
      </c>
      <c r="F14" s="9">
        <v>31</v>
      </c>
      <c r="G14" s="9">
        <v>37</v>
      </c>
      <c r="H14" s="9">
        <v>13</v>
      </c>
      <c r="I14" s="8"/>
      <c r="J14" s="8">
        <v>9</v>
      </c>
      <c r="K14" s="8">
        <v>2</v>
      </c>
      <c r="L14" s="8">
        <v>214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2127</v>
      </c>
      <c r="C15" s="8"/>
      <c r="D15" s="9">
        <v>192</v>
      </c>
      <c r="E15" s="9">
        <v>1517</v>
      </c>
      <c r="F15" s="9">
        <v>223</v>
      </c>
      <c r="G15" s="9">
        <v>162</v>
      </c>
      <c r="H15" s="9">
        <v>33</v>
      </c>
      <c r="I15" s="8"/>
      <c r="J15" s="8">
        <v>156</v>
      </c>
      <c r="K15" s="8">
        <v>322</v>
      </c>
      <c r="L15" s="8">
        <v>1649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366</v>
      </c>
      <c r="C16" s="8"/>
      <c r="D16" s="9">
        <v>20</v>
      </c>
      <c r="E16" s="9">
        <v>238</v>
      </c>
      <c r="F16" s="9">
        <v>48</v>
      </c>
      <c r="G16" s="9">
        <v>45</v>
      </c>
      <c r="H16" s="9">
        <v>15</v>
      </c>
      <c r="I16" s="8"/>
      <c r="J16" s="8">
        <v>17</v>
      </c>
      <c r="K16" s="8">
        <v>35</v>
      </c>
      <c r="L16" s="8">
        <v>314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1791</v>
      </c>
      <c r="C17" s="8"/>
      <c r="D17" s="9">
        <v>115</v>
      </c>
      <c r="E17" s="9">
        <v>1197</v>
      </c>
      <c r="F17" s="9">
        <v>247</v>
      </c>
      <c r="G17" s="9">
        <v>157</v>
      </c>
      <c r="H17" s="9">
        <v>75</v>
      </c>
      <c r="I17" s="8"/>
      <c r="J17" s="8">
        <v>94</v>
      </c>
      <c r="K17" s="8">
        <v>221</v>
      </c>
      <c r="L17" s="8">
        <v>1476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115</v>
      </c>
      <c r="C18" s="8"/>
      <c r="D18" s="26">
        <v>7</v>
      </c>
      <c r="E18" s="9">
        <v>71</v>
      </c>
      <c r="F18" s="9">
        <v>18</v>
      </c>
      <c r="G18" s="9">
        <v>16</v>
      </c>
      <c r="H18" s="9">
        <v>3</v>
      </c>
      <c r="I18" s="8"/>
      <c r="J18" s="28">
        <v>6</v>
      </c>
      <c r="K18" s="8">
        <v>16</v>
      </c>
      <c r="L18" s="8">
        <v>93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995</v>
      </c>
      <c r="C19" s="8"/>
      <c r="D19" s="9">
        <v>56</v>
      </c>
      <c r="E19" s="9">
        <v>662</v>
      </c>
      <c r="F19" s="9">
        <v>148</v>
      </c>
      <c r="G19" s="9">
        <v>98</v>
      </c>
      <c r="H19" s="9">
        <v>31</v>
      </c>
      <c r="I19" s="8"/>
      <c r="J19" s="8">
        <v>50</v>
      </c>
      <c r="K19" s="8">
        <v>101</v>
      </c>
      <c r="L19" s="8">
        <v>844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471</v>
      </c>
      <c r="C20" s="8"/>
      <c r="D20" s="9">
        <v>47</v>
      </c>
      <c r="E20" s="9">
        <v>298</v>
      </c>
      <c r="F20" s="9">
        <v>63</v>
      </c>
      <c r="G20" s="9">
        <v>40</v>
      </c>
      <c r="H20" s="9">
        <v>23</v>
      </c>
      <c r="I20" s="8"/>
      <c r="J20" s="8">
        <v>43</v>
      </c>
      <c r="K20" s="8">
        <v>36</v>
      </c>
      <c r="L20" s="8">
        <v>392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11812</v>
      </c>
      <c r="C21" s="8"/>
      <c r="D21" s="9">
        <v>623</v>
      </c>
      <c r="E21" s="9">
        <v>8083</v>
      </c>
      <c r="F21" s="9">
        <v>1548</v>
      </c>
      <c r="G21" s="9">
        <v>1148</v>
      </c>
      <c r="H21" s="9">
        <v>410</v>
      </c>
      <c r="I21" s="8"/>
      <c r="J21" s="8">
        <v>511</v>
      </c>
      <c r="K21" s="8">
        <v>1249</v>
      </c>
      <c r="L21" s="8">
        <v>10052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18729</v>
      </c>
      <c r="C22" s="9"/>
      <c r="D22" s="9">
        <f t="shared" ref="D22:H22" si="1">SUM(D23:D24)</f>
        <v>1420</v>
      </c>
      <c r="E22" s="9">
        <f t="shared" si="1"/>
        <v>13031</v>
      </c>
      <c r="F22" s="9">
        <f t="shared" si="1"/>
        <v>2229</v>
      </c>
      <c r="G22" s="9">
        <f t="shared" si="1"/>
        <v>1531</v>
      </c>
      <c r="H22" s="9">
        <f t="shared" si="1"/>
        <v>518</v>
      </c>
      <c r="I22" s="8"/>
      <c r="J22" s="9">
        <f t="shared" ref="J22:L22" si="2">SUM(J23:J24)</f>
        <v>1203</v>
      </c>
      <c r="K22" s="9">
        <f t="shared" si="2"/>
        <v>2271</v>
      </c>
      <c r="L22" s="9">
        <f t="shared" si="2"/>
        <v>15255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16683</v>
      </c>
      <c r="C23" s="9"/>
      <c r="D23" s="9">
        <f t="shared" ref="D23:H23" si="3">SUM(D7:D8,D10:D12,D15:D16,D17,D19)</f>
        <v>1297</v>
      </c>
      <c r="E23" s="9">
        <f t="shared" si="3"/>
        <v>11789</v>
      </c>
      <c r="F23" s="9">
        <f t="shared" si="3"/>
        <v>1891</v>
      </c>
      <c r="G23" s="9">
        <f t="shared" si="3"/>
        <v>1291</v>
      </c>
      <c r="H23" s="9">
        <f t="shared" si="3"/>
        <v>415</v>
      </c>
      <c r="I23" s="8"/>
      <c r="J23" s="9">
        <f t="shared" ref="J23:L23" si="4">SUM(J7:J8,J10:J12,J15:J16,J17,J19)</f>
        <v>1094</v>
      </c>
      <c r="K23" s="9">
        <f t="shared" si="4"/>
        <v>2115</v>
      </c>
      <c r="L23" s="9">
        <f t="shared" si="4"/>
        <v>13474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2046</v>
      </c>
      <c r="C24" s="9"/>
      <c r="D24" s="9">
        <f t="shared" ref="D24:H24" si="5">SUM(D6,D9,D13:D14,D18,D20)</f>
        <v>123</v>
      </c>
      <c r="E24" s="9">
        <f t="shared" si="5"/>
        <v>1242</v>
      </c>
      <c r="F24" s="9">
        <f t="shared" si="5"/>
        <v>338</v>
      </c>
      <c r="G24" s="9">
        <f t="shared" si="5"/>
        <v>240</v>
      </c>
      <c r="H24" s="9">
        <f t="shared" si="5"/>
        <v>103</v>
      </c>
      <c r="I24" s="8"/>
      <c r="J24" s="9">
        <f t="shared" ref="J24:L24" si="6">SUM(J6,J9,J13:J14,J18,J20)</f>
        <v>109</v>
      </c>
      <c r="K24" s="9">
        <f t="shared" si="6"/>
        <v>156</v>
      </c>
      <c r="L24" s="9">
        <f t="shared" si="6"/>
        <v>1781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30541</v>
      </c>
      <c r="C25" s="11"/>
      <c r="D25" s="11">
        <f t="shared" ref="D25:H25" si="7">SUM(D21,D22)</f>
        <v>2043</v>
      </c>
      <c r="E25" s="11">
        <f t="shared" si="7"/>
        <v>21114</v>
      </c>
      <c r="F25" s="11">
        <f t="shared" si="7"/>
        <v>3777</v>
      </c>
      <c r="G25" s="11">
        <f t="shared" si="7"/>
        <v>2679</v>
      </c>
      <c r="H25" s="11">
        <f t="shared" si="7"/>
        <v>928</v>
      </c>
      <c r="I25" s="8"/>
      <c r="J25" s="11">
        <f t="shared" ref="J25:L25" si="8">SUM(J21,J22)</f>
        <v>1714</v>
      </c>
      <c r="K25" s="11">
        <f t="shared" si="8"/>
        <v>3520</v>
      </c>
      <c r="L25" s="11">
        <f t="shared" si="8"/>
        <v>25307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27">
        <f t="shared" ref="D27:D42" si="10">IF(D6="-","-",D6/$B6*100)</f>
        <v>3.669724770642202</v>
      </c>
      <c r="E27" s="12">
        <f t="shared" ref="E27:L42" si="11">E6/$B6*100</f>
        <v>60.779816513761467</v>
      </c>
      <c r="F27" s="12">
        <f t="shared" si="11"/>
        <v>18.807339449541285</v>
      </c>
      <c r="G27" s="12">
        <f t="shared" si="11"/>
        <v>13.532110091743119</v>
      </c>
      <c r="H27" s="12">
        <f t="shared" si="11"/>
        <v>3.2110091743119269</v>
      </c>
      <c r="I27" s="8"/>
      <c r="J27" s="27">
        <f t="shared" ref="J27:J42" si="12">IF(J6="-","-",J6/$B6*100)</f>
        <v>3.2110091743119269</v>
      </c>
      <c r="K27" s="12">
        <f t="shared" si="11"/>
        <v>6.6513761467889916</v>
      </c>
      <c r="L27" s="12">
        <f t="shared" si="11"/>
        <v>90.137614678899084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99.999999999999986</v>
      </c>
      <c r="C28" s="12"/>
      <c r="D28" s="27">
        <f t="shared" si="10"/>
        <v>6.2632696390658174</v>
      </c>
      <c r="E28" s="12">
        <f t="shared" ref="D28:H43" si="13">E7/$B7*100</f>
        <v>64.01273885350318</v>
      </c>
      <c r="F28" s="12">
        <f t="shared" si="13"/>
        <v>16.242038216560509</v>
      </c>
      <c r="G28" s="12">
        <f t="shared" si="13"/>
        <v>9.9787685774946926</v>
      </c>
      <c r="H28" s="12">
        <f t="shared" si="13"/>
        <v>3.5031847133757963</v>
      </c>
      <c r="I28" s="8"/>
      <c r="J28" s="27">
        <f t="shared" si="12"/>
        <v>4.8832271762208075</v>
      </c>
      <c r="K28" s="12">
        <f t="shared" si="11"/>
        <v>9.2356687898089174</v>
      </c>
      <c r="L28" s="12">
        <f t="shared" si="11"/>
        <v>85.881104033970274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27">
        <f t="shared" si="10"/>
        <v>6.9731800766283518</v>
      </c>
      <c r="E29" s="12">
        <f t="shared" si="13"/>
        <v>69.961685823754792</v>
      </c>
      <c r="F29" s="12">
        <f t="shared" si="13"/>
        <v>12.068965517241379</v>
      </c>
      <c r="G29" s="12">
        <f t="shared" si="13"/>
        <v>8.1992337164750957</v>
      </c>
      <c r="H29" s="12">
        <f t="shared" si="13"/>
        <v>2.7969348659003832</v>
      </c>
      <c r="I29" s="8"/>
      <c r="J29" s="27">
        <f t="shared" si="12"/>
        <v>5.7854406130268199</v>
      </c>
      <c r="K29" s="12">
        <f t="shared" si="11"/>
        <v>12.337164750957855</v>
      </c>
      <c r="L29" s="12">
        <f t="shared" si="11"/>
        <v>81.877394636015325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</v>
      </c>
      <c r="C30" s="12"/>
      <c r="D30" s="27">
        <f t="shared" si="10"/>
        <v>6.0903732809430258</v>
      </c>
      <c r="E30" s="12">
        <f t="shared" si="13"/>
        <v>62.082514734774065</v>
      </c>
      <c r="F30" s="12">
        <f t="shared" si="13"/>
        <v>15.717092337917485</v>
      </c>
      <c r="G30" s="12">
        <f t="shared" si="13"/>
        <v>11.394891944990176</v>
      </c>
      <c r="H30" s="12">
        <f t="shared" si="13"/>
        <v>4.7151277013752457</v>
      </c>
      <c r="I30" s="8"/>
      <c r="J30" s="27">
        <f t="shared" si="12"/>
        <v>5.3045186640471513</v>
      </c>
      <c r="K30" s="12">
        <f t="shared" si="11"/>
        <v>10.805500982318271</v>
      </c>
      <c r="L30" s="12">
        <f t="shared" si="11"/>
        <v>83.88998035363457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99.999999999999986</v>
      </c>
      <c r="C31" s="12"/>
      <c r="D31" s="27">
        <f t="shared" si="10"/>
        <v>6.6797642436149314</v>
      </c>
      <c r="E31" s="12">
        <f t="shared" si="13"/>
        <v>67.583497053045178</v>
      </c>
      <c r="F31" s="12">
        <f t="shared" si="13"/>
        <v>12.573673870333987</v>
      </c>
      <c r="G31" s="12">
        <f t="shared" si="13"/>
        <v>9.0373280943025556</v>
      </c>
      <c r="H31" s="12">
        <f t="shared" si="13"/>
        <v>4.1257367387033401</v>
      </c>
      <c r="I31" s="8"/>
      <c r="J31" s="27">
        <f t="shared" si="12"/>
        <v>6.2868369351669937</v>
      </c>
      <c r="K31" s="12">
        <f t="shared" si="11"/>
        <v>11.00196463654224</v>
      </c>
      <c r="L31" s="12">
        <f t="shared" si="11"/>
        <v>82.711198428290771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100</v>
      </c>
      <c r="C32" s="12"/>
      <c r="D32" s="27">
        <f t="shared" si="10"/>
        <v>7.3511543134872417</v>
      </c>
      <c r="E32" s="12">
        <f t="shared" si="13"/>
        <v>69.501822600243017</v>
      </c>
      <c r="F32" s="12">
        <f t="shared" si="13"/>
        <v>10.996354799513973</v>
      </c>
      <c r="G32" s="12">
        <f t="shared" si="13"/>
        <v>9.1130012150668289</v>
      </c>
      <c r="H32" s="12">
        <f t="shared" si="13"/>
        <v>3.0376670716889427</v>
      </c>
      <c r="I32" s="8"/>
      <c r="J32" s="27">
        <f t="shared" si="12"/>
        <v>6.3791008505467799</v>
      </c>
      <c r="K32" s="12">
        <f t="shared" si="11"/>
        <v>11.543134872417983</v>
      </c>
      <c r="L32" s="12">
        <f t="shared" si="11"/>
        <v>82.077764277035243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99.999999999999986</v>
      </c>
      <c r="C33" s="12"/>
      <c r="D33" s="27">
        <f t="shared" si="10"/>
        <v>9.0925048271019833</v>
      </c>
      <c r="E33" s="12">
        <f t="shared" si="13"/>
        <v>74.741091802703181</v>
      </c>
      <c r="F33" s="12">
        <f t="shared" si="13"/>
        <v>8.9871862383710734</v>
      </c>
      <c r="G33" s="12">
        <f t="shared" si="13"/>
        <v>5.704756889591013</v>
      </c>
      <c r="H33" s="12">
        <f t="shared" si="13"/>
        <v>1.474460242232754</v>
      </c>
      <c r="I33" s="8"/>
      <c r="J33" s="27">
        <f t="shared" si="12"/>
        <v>7.7760224679655963</v>
      </c>
      <c r="K33" s="12">
        <f t="shared" si="11"/>
        <v>13.708969633140249</v>
      </c>
      <c r="L33" s="12">
        <f t="shared" si="11"/>
        <v>78.515007898894154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27">
        <f t="shared" si="10"/>
        <v>4.4827586206896548</v>
      </c>
      <c r="E34" s="12">
        <f t="shared" si="13"/>
        <v>54.137931034482754</v>
      </c>
      <c r="F34" s="12">
        <f t="shared" si="13"/>
        <v>22.068965517241381</v>
      </c>
      <c r="G34" s="12">
        <f t="shared" si="13"/>
        <v>10.344827586206897</v>
      </c>
      <c r="H34" s="12">
        <f t="shared" si="13"/>
        <v>8.9655172413793096</v>
      </c>
      <c r="I34" s="8"/>
      <c r="J34" s="27">
        <f t="shared" si="12"/>
        <v>3.4482758620689653</v>
      </c>
      <c r="K34" s="12">
        <f t="shared" si="11"/>
        <v>6.2068965517241379</v>
      </c>
      <c r="L34" s="12">
        <f t="shared" si="11"/>
        <v>90.344827586206904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99.999999999999986</v>
      </c>
      <c r="C35" s="12"/>
      <c r="D35" s="27">
        <f t="shared" si="10"/>
        <v>4</v>
      </c>
      <c r="E35" s="12">
        <f t="shared" si="13"/>
        <v>60</v>
      </c>
      <c r="F35" s="12">
        <f t="shared" si="13"/>
        <v>13.777777777777779</v>
      </c>
      <c r="G35" s="12">
        <f t="shared" si="13"/>
        <v>16.444444444444446</v>
      </c>
      <c r="H35" s="12">
        <f t="shared" si="13"/>
        <v>5.7777777777777777</v>
      </c>
      <c r="I35" s="8"/>
      <c r="J35" s="27">
        <f t="shared" si="12"/>
        <v>4</v>
      </c>
      <c r="K35" s="12">
        <f t="shared" si="11"/>
        <v>0.88888888888888884</v>
      </c>
      <c r="L35" s="12">
        <f t="shared" si="11"/>
        <v>95.111111111111114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</v>
      </c>
      <c r="C36" s="12"/>
      <c r="D36" s="27">
        <f t="shared" si="10"/>
        <v>9.0267983074753175</v>
      </c>
      <c r="E36" s="12">
        <f t="shared" si="13"/>
        <v>71.321109543958627</v>
      </c>
      <c r="F36" s="12">
        <f t="shared" si="13"/>
        <v>10.484250117536437</v>
      </c>
      <c r="G36" s="12">
        <f t="shared" si="13"/>
        <v>7.6163610719322996</v>
      </c>
      <c r="H36" s="12">
        <f t="shared" si="13"/>
        <v>1.5514809590973202</v>
      </c>
      <c r="I36" s="8"/>
      <c r="J36" s="27">
        <f t="shared" si="12"/>
        <v>7.3342736248236946</v>
      </c>
      <c r="K36" s="12">
        <f t="shared" si="11"/>
        <v>15.138692994828396</v>
      </c>
      <c r="L36" s="12">
        <f t="shared" si="11"/>
        <v>77.527033380347916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27">
        <f t="shared" si="10"/>
        <v>5.4644808743169397</v>
      </c>
      <c r="E37" s="12">
        <f t="shared" si="13"/>
        <v>65.027322404371574</v>
      </c>
      <c r="F37" s="12">
        <f t="shared" si="13"/>
        <v>13.114754098360656</v>
      </c>
      <c r="G37" s="12">
        <f t="shared" si="13"/>
        <v>12.295081967213115</v>
      </c>
      <c r="H37" s="12">
        <f t="shared" si="13"/>
        <v>4.0983606557377046</v>
      </c>
      <c r="I37" s="8"/>
      <c r="J37" s="27">
        <f t="shared" si="12"/>
        <v>4.6448087431693992</v>
      </c>
      <c r="K37" s="12">
        <f t="shared" si="11"/>
        <v>9.5628415300546443</v>
      </c>
      <c r="L37" s="12">
        <f t="shared" si="11"/>
        <v>85.792349726775953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100.00000000000001</v>
      </c>
      <c r="C38" s="12"/>
      <c r="D38" s="27">
        <f t="shared" si="10"/>
        <v>6.4209938581797878</v>
      </c>
      <c r="E38" s="12">
        <f t="shared" si="13"/>
        <v>66.834170854271363</v>
      </c>
      <c r="F38" s="12">
        <f t="shared" si="13"/>
        <v>13.791178112786154</v>
      </c>
      <c r="G38" s="12">
        <f t="shared" si="13"/>
        <v>8.7660524846454493</v>
      </c>
      <c r="H38" s="12">
        <f t="shared" si="13"/>
        <v>4.1876046901172534</v>
      </c>
      <c r="I38" s="8"/>
      <c r="J38" s="27">
        <f t="shared" si="12"/>
        <v>5.2484645449469571</v>
      </c>
      <c r="K38" s="12">
        <f t="shared" si="11"/>
        <v>12.339475153545505</v>
      </c>
      <c r="L38" s="12">
        <f t="shared" si="11"/>
        <v>82.412060301507537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6.0869565217391308</v>
      </c>
      <c r="E39" s="12">
        <f t="shared" si="13"/>
        <v>61.739130434782609</v>
      </c>
      <c r="F39" s="12">
        <f t="shared" si="13"/>
        <v>15.65217391304348</v>
      </c>
      <c r="G39" s="12">
        <f t="shared" si="13"/>
        <v>13.913043478260869</v>
      </c>
      <c r="H39" s="12">
        <f t="shared" si="13"/>
        <v>2.6086956521739131</v>
      </c>
      <c r="I39" s="8"/>
      <c r="J39" s="27">
        <f>IF(J18="-","-",J18/$B18*100)</f>
        <v>5.2173913043478262</v>
      </c>
      <c r="K39" s="12">
        <f t="shared" si="11"/>
        <v>13.913043478260869</v>
      </c>
      <c r="L39" s="12">
        <f t="shared" si="11"/>
        <v>80.869565217391298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99.999999999999986</v>
      </c>
      <c r="C40" s="12"/>
      <c r="D40" s="27">
        <f t="shared" si="10"/>
        <v>5.6281407035175883</v>
      </c>
      <c r="E40" s="12">
        <f t="shared" si="13"/>
        <v>66.532663316582912</v>
      </c>
      <c r="F40" s="12">
        <f t="shared" si="13"/>
        <v>14.874371859296481</v>
      </c>
      <c r="G40" s="12">
        <f t="shared" si="13"/>
        <v>9.849246231155778</v>
      </c>
      <c r="H40" s="12">
        <f t="shared" si="13"/>
        <v>3.1155778894472363</v>
      </c>
      <c r="I40" s="8"/>
      <c r="J40" s="27">
        <f t="shared" si="12"/>
        <v>5.025125628140704</v>
      </c>
      <c r="K40" s="12">
        <f t="shared" si="11"/>
        <v>10.150753768844222</v>
      </c>
      <c r="L40" s="12">
        <f t="shared" si="11"/>
        <v>84.824120603015075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100.00000000000001</v>
      </c>
      <c r="C41" s="12"/>
      <c r="D41" s="27">
        <f t="shared" si="10"/>
        <v>9.9787685774946926</v>
      </c>
      <c r="E41" s="12">
        <f t="shared" si="13"/>
        <v>63.269639065817408</v>
      </c>
      <c r="F41" s="12">
        <f t="shared" si="13"/>
        <v>13.375796178343949</v>
      </c>
      <c r="G41" s="12">
        <f t="shared" si="13"/>
        <v>8.4925690021231421</v>
      </c>
      <c r="H41" s="12">
        <f t="shared" si="13"/>
        <v>4.8832271762208075</v>
      </c>
      <c r="I41" s="8"/>
      <c r="J41" s="27">
        <f t="shared" si="12"/>
        <v>9.1295116772823768</v>
      </c>
      <c r="K41" s="12">
        <f t="shared" si="11"/>
        <v>7.6433121019108281</v>
      </c>
      <c r="L41" s="12">
        <f t="shared" si="11"/>
        <v>83.227176220806797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100</v>
      </c>
      <c r="C42" s="12"/>
      <c r="D42" s="27">
        <f t="shared" si="10"/>
        <v>5.2742973247544871</v>
      </c>
      <c r="E42" s="12">
        <f t="shared" si="13"/>
        <v>68.430409752793764</v>
      </c>
      <c r="F42" s="12">
        <f t="shared" si="13"/>
        <v>13.105316627158823</v>
      </c>
      <c r="G42" s="12">
        <f t="shared" si="13"/>
        <v>9.7189299017947839</v>
      </c>
      <c r="H42" s="12">
        <f t="shared" si="13"/>
        <v>3.4710463934981375</v>
      </c>
      <c r="I42" s="8"/>
      <c r="J42" s="27">
        <f t="shared" si="12"/>
        <v>4.3261090416525567</v>
      </c>
      <c r="K42" s="12">
        <f t="shared" si="11"/>
        <v>10.573992549949205</v>
      </c>
      <c r="L42" s="12">
        <f t="shared" si="11"/>
        <v>85.099898408398246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</v>
      </c>
      <c r="C43" s="12"/>
      <c r="D43" s="12">
        <f t="shared" si="13"/>
        <v>7.5818249773079192</v>
      </c>
      <c r="E43" s="12">
        <f t="shared" si="13"/>
        <v>69.57659245021091</v>
      </c>
      <c r="F43" s="12">
        <f t="shared" si="13"/>
        <v>11.901329489027711</v>
      </c>
      <c r="G43" s="12">
        <f t="shared" si="13"/>
        <v>8.1744887607453691</v>
      </c>
      <c r="H43" s="12">
        <f t="shared" si="13"/>
        <v>2.7657643227080997</v>
      </c>
      <c r="I43" s="8"/>
      <c r="J43" s="12">
        <f t="shared" ref="J43:L46" si="14">J22/$B22*100</f>
        <v>6.4231939772545248</v>
      </c>
      <c r="K43" s="12">
        <f t="shared" si="14"/>
        <v>12.125580650328367</v>
      </c>
      <c r="L43" s="12">
        <f t="shared" si="14"/>
        <v>81.451225372417099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ref="D44:H46" si="15">D23/$B23*100</f>
        <v>7.7743811065156141</v>
      </c>
      <c r="E44" s="12">
        <f t="shared" si="15"/>
        <v>70.664748546424505</v>
      </c>
      <c r="F44" s="12">
        <f t="shared" si="15"/>
        <v>11.334891806030091</v>
      </c>
      <c r="G44" s="12">
        <f t="shared" si="15"/>
        <v>7.7384163519750651</v>
      </c>
      <c r="H44" s="12">
        <f t="shared" si="15"/>
        <v>2.4875621890547266</v>
      </c>
      <c r="I44" s="8"/>
      <c r="J44" s="12">
        <f t="shared" si="14"/>
        <v>6.557573577893665</v>
      </c>
      <c r="K44" s="12">
        <f t="shared" si="14"/>
        <v>12.677575975543967</v>
      </c>
      <c r="L44" s="12">
        <f t="shared" si="14"/>
        <v>80.764850446562363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5"/>
        <v>6.0117302052785924</v>
      </c>
      <c r="E45" s="12">
        <f t="shared" si="15"/>
        <v>60.703812316715542</v>
      </c>
      <c r="F45" s="12">
        <f t="shared" si="15"/>
        <v>16.520039100684262</v>
      </c>
      <c r="G45" s="12">
        <f t="shared" si="15"/>
        <v>11.730205278592376</v>
      </c>
      <c r="H45" s="12">
        <f t="shared" si="15"/>
        <v>5.0342130987292277</v>
      </c>
      <c r="I45" s="8"/>
      <c r="J45" s="12">
        <f t="shared" si="14"/>
        <v>5.3274682306940369</v>
      </c>
      <c r="K45" s="12">
        <f t="shared" si="14"/>
        <v>7.6246334310850443</v>
      </c>
      <c r="L45" s="12">
        <f t="shared" si="14"/>
        <v>87.047898338220918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100.00000000000001</v>
      </c>
      <c r="C46" s="24"/>
      <c r="D46" s="24">
        <f t="shared" si="15"/>
        <v>6.6893683900330707</v>
      </c>
      <c r="E46" s="24">
        <f t="shared" si="15"/>
        <v>69.13329622474707</v>
      </c>
      <c r="F46" s="24">
        <f t="shared" si="15"/>
        <v>12.366982089649978</v>
      </c>
      <c r="G46" s="24">
        <f t="shared" si="15"/>
        <v>8.7718149372974032</v>
      </c>
      <c r="H46" s="24">
        <f t="shared" si="15"/>
        <v>3.0385383582724863</v>
      </c>
      <c r="I46" s="25"/>
      <c r="J46" s="24">
        <f t="shared" si="14"/>
        <v>5.612127959136898</v>
      </c>
      <c r="K46" s="24">
        <f t="shared" si="14"/>
        <v>11.525490324481844</v>
      </c>
      <c r="L46" s="24">
        <f t="shared" si="14"/>
        <v>82.862381716381265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0.5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63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74BA-658A-48EA-9E2D-3C87117DC3FC}">
  <dimension ref="A1:Z51"/>
  <sheetViews>
    <sheetView showGridLines="0" workbookViewId="0">
      <selection activeCell="O5" sqref="O5"/>
    </sheetView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</row>
    <row r="2" spans="1:26" ht="18" customHeight="1" thickBot="1" x14ac:dyDescent="0.25">
      <c r="A2" s="3" t="s">
        <v>60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450</v>
      </c>
      <c r="C6" s="8"/>
      <c r="D6" s="9">
        <v>12</v>
      </c>
      <c r="E6" s="9">
        <v>283</v>
      </c>
      <c r="F6" s="9">
        <v>83</v>
      </c>
      <c r="G6" s="9">
        <v>56</v>
      </c>
      <c r="H6" s="9">
        <v>16</v>
      </c>
      <c r="I6" s="8"/>
      <c r="J6" s="8">
        <v>11</v>
      </c>
      <c r="K6" s="8">
        <v>34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939</v>
      </c>
      <c r="C7" s="8"/>
      <c r="D7" s="9">
        <v>56</v>
      </c>
      <c r="E7" s="9">
        <v>612</v>
      </c>
      <c r="F7" s="9">
        <v>146</v>
      </c>
      <c r="G7" s="9">
        <v>89</v>
      </c>
      <c r="H7" s="9">
        <v>36</v>
      </c>
      <c r="I7" s="8"/>
      <c r="J7" s="8">
        <v>47</v>
      </c>
      <c r="K7" s="8">
        <v>90</v>
      </c>
      <c r="L7" s="8">
        <v>802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2588</v>
      </c>
      <c r="C8" s="8"/>
      <c r="D8" s="9">
        <v>190</v>
      </c>
      <c r="E8" s="9">
        <v>1810</v>
      </c>
      <c r="F8" s="9">
        <v>310</v>
      </c>
      <c r="G8" s="9">
        <v>217</v>
      </c>
      <c r="H8" s="9">
        <v>61</v>
      </c>
      <c r="I8" s="8"/>
      <c r="J8" s="8">
        <v>158</v>
      </c>
      <c r="K8" s="8">
        <v>324</v>
      </c>
      <c r="L8" s="8">
        <v>2106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504</v>
      </c>
      <c r="C9" s="8"/>
      <c r="D9" s="9">
        <v>38</v>
      </c>
      <c r="E9" s="9">
        <v>304</v>
      </c>
      <c r="F9" s="9">
        <v>83</v>
      </c>
      <c r="G9" s="9">
        <v>52</v>
      </c>
      <c r="H9" s="9">
        <v>27</v>
      </c>
      <c r="I9" s="8"/>
      <c r="J9" s="8">
        <v>31</v>
      </c>
      <c r="K9" s="8">
        <v>49</v>
      </c>
      <c r="L9" s="8">
        <v>424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507</v>
      </c>
      <c r="C10" s="8"/>
      <c r="D10" s="9">
        <v>37</v>
      </c>
      <c r="E10" s="9">
        <v>348</v>
      </c>
      <c r="F10" s="9">
        <v>55</v>
      </c>
      <c r="G10" s="9">
        <v>46</v>
      </c>
      <c r="H10" s="9">
        <v>21</v>
      </c>
      <c r="I10" s="8"/>
      <c r="J10" s="8">
        <v>32</v>
      </c>
      <c r="K10" s="8">
        <v>55</v>
      </c>
      <c r="L10" s="8">
        <v>420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1628</v>
      </c>
      <c r="C11" s="8"/>
      <c r="D11" s="9">
        <v>108</v>
      </c>
      <c r="E11" s="9">
        <v>1151</v>
      </c>
      <c r="F11" s="9">
        <v>185</v>
      </c>
      <c r="G11" s="9">
        <v>138</v>
      </c>
      <c r="H11" s="9">
        <v>46</v>
      </c>
      <c r="I11" s="8"/>
      <c r="J11" s="8">
        <v>97</v>
      </c>
      <c r="K11" s="8">
        <v>194</v>
      </c>
      <c r="L11" s="8">
        <v>1337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5610</v>
      </c>
      <c r="C12" s="8"/>
      <c r="D12" s="9">
        <v>535</v>
      </c>
      <c r="E12" s="9">
        <v>4202</v>
      </c>
      <c r="F12" s="9">
        <v>503</v>
      </c>
      <c r="G12" s="9">
        <v>288</v>
      </c>
      <c r="H12" s="9">
        <v>82</v>
      </c>
      <c r="I12" s="8"/>
      <c r="J12" s="8">
        <v>456</v>
      </c>
      <c r="K12" s="8">
        <v>778</v>
      </c>
      <c r="L12" s="8">
        <v>4376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306</v>
      </c>
      <c r="C13" s="8"/>
      <c r="D13" s="9">
        <v>15</v>
      </c>
      <c r="E13" s="9">
        <v>165</v>
      </c>
      <c r="F13" s="9">
        <v>70</v>
      </c>
      <c r="G13" s="9">
        <v>31</v>
      </c>
      <c r="H13" s="9">
        <v>25</v>
      </c>
      <c r="I13" s="8"/>
      <c r="J13" s="8">
        <v>13</v>
      </c>
      <c r="K13" s="8">
        <v>19</v>
      </c>
      <c r="L13" s="8">
        <v>274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223</v>
      </c>
      <c r="C14" s="8"/>
      <c r="D14" s="9">
        <v>6</v>
      </c>
      <c r="E14" s="9">
        <v>134</v>
      </c>
      <c r="F14" s="9">
        <v>35</v>
      </c>
      <c r="G14" s="9">
        <v>35</v>
      </c>
      <c r="H14" s="9">
        <v>13</v>
      </c>
      <c r="I14" s="8"/>
      <c r="J14" s="8">
        <v>6</v>
      </c>
      <c r="K14" s="8">
        <v>4</v>
      </c>
      <c r="L14" s="8">
        <v>213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2131</v>
      </c>
      <c r="C15" s="8"/>
      <c r="D15" s="9">
        <v>204</v>
      </c>
      <c r="E15" s="9">
        <v>1512</v>
      </c>
      <c r="F15" s="9">
        <v>230</v>
      </c>
      <c r="G15" s="9">
        <v>149</v>
      </c>
      <c r="H15" s="9">
        <v>36</v>
      </c>
      <c r="I15" s="8"/>
      <c r="J15" s="8">
        <v>170</v>
      </c>
      <c r="K15" s="8">
        <v>313</v>
      </c>
      <c r="L15" s="8">
        <v>1648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360</v>
      </c>
      <c r="C16" s="8"/>
      <c r="D16" s="9">
        <v>15</v>
      </c>
      <c r="E16" s="9">
        <v>240</v>
      </c>
      <c r="F16" s="9">
        <v>49</v>
      </c>
      <c r="G16" s="9">
        <v>43</v>
      </c>
      <c r="H16" s="9">
        <v>13</v>
      </c>
      <c r="I16" s="8"/>
      <c r="J16" s="8">
        <v>13</v>
      </c>
      <c r="K16" s="8">
        <v>43</v>
      </c>
      <c r="L16" s="8">
        <v>304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1793</v>
      </c>
      <c r="C17" s="8"/>
      <c r="D17" s="9">
        <v>115</v>
      </c>
      <c r="E17" s="9">
        <v>1205</v>
      </c>
      <c r="F17" s="9">
        <v>251</v>
      </c>
      <c r="G17" s="9">
        <v>142</v>
      </c>
      <c r="H17" s="9">
        <v>80</v>
      </c>
      <c r="I17" s="8"/>
      <c r="J17" s="8">
        <v>93</v>
      </c>
      <c r="K17" s="8">
        <v>229</v>
      </c>
      <c r="L17" s="8">
        <v>1471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111</v>
      </c>
      <c r="C18" s="8"/>
      <c r="D18" s="26">
        <v>11</v>
      </c>
      <c r="E18" s="9">
        <v>62</v>
      </c>
      <c r="F18" s="9">
        <v>20</v>
      </c>
      <c r="G18" s="9">
        <v>14</v>
      </c>
      <c r="H18" s="9">
        <v>4</v>
      </c>
      <c r="I18" s="8"/>
      <c r="J18" s="28">
        <v>8</v>
      </c>
      <c r="K18" s="8">
        <v>12</v>
      </c>
      <c r="L18" s="8">
        <v>91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1001</v>
      </c>
      <c r="C19" s="8"/>
      <c r="D19" s="9">
        <v>64</v>
      </c>
      <c r="E19" s="9">
        <v>656</v>
      </c>
      <c r="F19" s="9">
        <v>155</v>
      </c>
      <c r="G19" s="9">
        <v>97</v>
      </c>
      <c r="H19" s="9">
        <v>29</v>
      </c>
      <c r="I19" s="8"/>
      <c r="J19" s="8">
        <v>52</v>
      </c>
      <c r="K19" s="8">
        <v>112</v>
      </c>
      <c r="L19" s="8">
        <v>837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451</v>
      </c>
      <c r="C20" s="8"/>
      <c r="D20" s="9">
        <v>46</v>
      </c>
      <c r="E20" s="9">
        <v>281</v>
      </c>
      <c r="F20" s="9">
        <v>64</v>
      </c>
      <c r="G20" s="9">
        <v>34</v>
      </c>
      <c r="H20" s="9">
        <v>26</v>
      </c>
      <c r="I20" s="8"/>
      <c r="J20" s="8">
        <v>40</v>
      </c>
      <c r="K20" s="8">
        <v>42</v>
      </c>
      <c r="L20" s="8">
        <v>369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11757</v>
      </c>
      <c r="C21" s="8"/>
      <c r="D21" s="9">
        <v>653</v>
      </c>
      <c r="E21" s="9">
        <v>8049</v>
      </c>
      <c r="F21" s="9">
        <v>1564</v>
      </c>
      <c r="G21" s="9">
        <v>1095</v>
      </c>
      <c r="H21" s="9">
        <v>396</v>
      </c>
      <c r="I21" s="8"/>
      <c r="J21" s="8">
        <v>525</v>
      </c>
      <c r="K21" s="8">
        <v>1231</v>
      </c>
      <c r="L21" s="8">
        <v>10001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18602</v>
      </c>
      <c r="C22" s="9"/>
      <c r="D22" s="9">
        <f t="shared" ref="D22:H22" si="1">SUM(D23:D24)</f>
        <v>1452</v>
      </c>
      <c r="E22" s="9">
        <f t="shared" si="1"/>
        <v>12965</v>
      </c>
      <c r="F22" s="9">
        <f t="shared" si="1"/>
        <v>2239</v>
      </c>
      <c r="G22" s="9">
        <f t="shared" si="1"/>
        <v>1431</v>
      </c>
      <c r="H22" s="9">
        <f t="shared" si="1"/>
        <v>515</v>
      </c>
      <c r="I22" s="8"/>
      <c r="J22" s="9">
        <f t="shared" ref="J22:L22" si="2">SUM(J23:J24)</f>
        <v>1227</v>
      </c>
      <c r="K22" s="9">
        <f t="shared" si="2"/>
        <v>2298</v>
      </c>
      <c r="L22" s="9">
        <f t="shared" si="2"/>
        <v>15077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16557</v>
      </c>
      <c r="C23" s="9"/>
      <c r="D23" s="9">
        <f t="shared" ref="D23:H23" si="3">SUM(D7:D8,D10:D12,D15:D16,D17,D19)</f>
        <v>1324</v>
      </c>
      <c r="E23" s="9">
        <f t="shared" si="3"/>
        <v>11736</v>
      </c>
      <c r="F23" s="9">
        <f t="shared" si="3"/>
        <v>1884</v>
      </c>
      <c r="G23" s="9">
        <f t="shared" si="3"/>
        <v>1209</v>
      </c>
      <c r="H23" s="9">
        <f t="shared" si="3"/>
        <v>404</v>
      </c>
      <c r="I23" s="8"/>
      <c r="J23" s="9">
        <f t="shared" ref="J23:L23" si="4">SUM(J7:J8,J10:J12,J15:J16,J17,J19)</f>
        <v>1118</v>
      </c>
      <c r="K23" s="9">
        <f t="shared" si="4"/>
        <v>2138</v>
      </c>
      <c r="L23" s="9">
        <f t="shared" si="4"/>
        <v>13301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2045</v>
      </c>
      <c r="C24" s="9"/>
      <c r="D24" s="9">
        <f t="shared" ref="D24:H24" si="5">SUM(D6,D9,D13:D14,D18,D20)</f>
        <v>128</v>
      </c>
      <c r="E24" s="9">
        <f t="shared" si="5"/>
        <v>1229</v>
      </c>
      <c r="F24" s="9">
        <f t="shared" si="5"/>
        <v>355</v>
      </c>
      <c r="G24" s="9">
        <f t="shared" si="5"/>
        <v>222</v>
      </c>
      <c r="H24" s="9">
        <f t="shared" si="5"/>
        <v>111</v>
      </c>
      <c r="I24" s="8"/>
      <c r="J24" s="9">
        <f t="shared" ref="J24:L24" si="6">SUM(J6,J9,J13:J14,J18,J20)</f>
        <v>109</v>
      </c>
      <c r="K24" s="9">
        <f t="shared" si="6"/>
        <v>160</v>
      </c>
      <c r="L24" s="9">
        <f t="shared" si="6"/>
        <v>1776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30359</v>
      </c>
      <c r="C25" s="11"/>
      <c r="D25" s="11">
        <f t="shared" ref="D25:H25" si="7">SUM(D21,D22)</f>
        <v>2105</v>
      </c>
      <c r="E25" s="11">
        <f t="shared" si="7"/>
        <v>21014</v>
      </c>
      <c r="F25" s="11">
        <f t="shared" si="7"/>
        <v>3803</v>
      </c>
      <c r="G25" s="11">
        <f t="shared" si="7"/>
        <v>2526</v>
      </c>
      <c r="H25" s="11">
        <f t="shared" si="7"/>
        <v>911</v>
      </c>
      <c r="I25" s="8"/>
      <c r="J25" s="11">
        <f t="shared" ref="J25:L25" si="8">SUM(J21,J22)</f>
        <v>1752</v>
      </c>
      <c r="K25" s="11">
        <f t="shared" si="8"/>
        <v>3529</v>
      </c>
      <c r="L25" s="11">
        <f t="shared" si="8"/>
        <v>25078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2.666666666666667</v>
      </c>
      <c r="E27" s="12">
        <f t="shared" ref="E27:L42" si="10">E6/$B6*100</f>
        <v>62.888888888888893</v>
      </c>
      <c r="F27" s="12">
        <f t="shared" si="10"/>
        <v>18.444444444444443</v>
      </c>
      <c r="G27" s="12">
        <f t="shared" si="10"/>
        <v>12.444444444444445</v>
      </c>
      <c r="H27" s="12">
        <f t="shared" si="10"/>
        <v>3.5555555555555554</v>
      </c>
      <c r="I27" s="8"/>
      <c r="J27" s="12">
        <f t="shared" si="10"/>
        <v>2.4444444444444446</v>
      </c>
      <c r="K27" s="12">
        <f t="shared" si="10"/>
        <v>7.5555555555555554</v>
      </c>
      <c r="L27" s="12">
        <f t="shared" si="10"/>
        <v>90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100</v>
      </c>
      <c r="C28" s="12"/>
      <c r="D28" s="12">
        <f t="shared" ref="D28:H43" si="11">D7/$B7*100</f>
        <v>5.9637912673056448</v>
      </c>
      <c r="E28" s="12">
        <f t="shared" si="11"/>
        <v>65.175718849840251</v>
      </c>
      <c r="F28" s="12">
        <f t="shared" si="11"/>
        <v>15.54845580404686</v>
      </c>
      <c r="G28" s="12">
        <f t="shared" si="11"/>
        <v>9.4781682641107565</v>
      </c>
      <c r="H28" s="12">
        <f t="shared" si="11"/>
        <v>3.8338658146964857</v>
      </c>
      <c r="I28" s="8"/>
      <c r="J28" s="12">
        <f t="shared" si="10"/>
        <v>5.0053248136315229</v>
      </c>
      <c r="K28" s="12">
        <f t="shared" si="10"/>
        <v>9.5846645367412133</v>
      </c>
      <c r="L28" s="12">
        <f t="shared" si="10"/>
        <v>85.410010649627267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12">
        <f t="shared" si="11"/>
        <v>7.3415765069551773</v>
      </c>
      <c r="E29" s="12">
        <f t="shared" si="11"/>
        <v>69.938176197836171</v>
      </c>
      <c r="F29" s="12">
        <f t="shared" si="11"/>
        <v>11.978361669242659</v>
      </c>
      <c r="G29" s="12">
        <f t="shared" si="11"/>
        <v>8.38485316846986</v>
      </c>
      <c r="H29" s="12">
        <f t="shared" si="11"/>
        <v>2.3570324574961359</v>
      </c>
      <c r="I29" s="8"/>
      <c r="J29" s="12">
        <f t="shared" si="10"/>
        <v>6.1051004636785162</v>
      </c>
      <c r="K29" s="12">
        <f t="shared" si="10"/>
        <v>12.519319938176199</v>
      </c>
      <c r="L29" s="12">
        <f t="shared" si="10"/>
        <v>81.375579598145293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100.00000000000001</v>
      </c>
      <c r="C30" s="12"/>
      <c r="D30" s="12">
        <f t="shared" si="11"/>
        <v>7.5396825396825395</v>
      </c>
      <c r="E30" s="12">
        <f t="shared" si="11"/>
        <v>60.317460317460316</v>
      </c>
      <c r="F30" s="12">
        <f t="shared" si="11"/>
        <v>16.468253968253968</v>
      </c>
      <c r="G30" s="12">
        <f t="shared" si="11"/>
        <v>10.317460317460316</v>
      </c>
      <c r="H30" s="12">
        <f t="shared" si="11"/>
        <v>5.3571428571428568</v>
      </c>
      <c r="I30" s="8"/>
      <c r="J30" s="12">
        <f t="shared" si="10"/>
        <v>6.1507936507936503</v>
      </c>
      <c r="K30" s="12">
        <f t="shared" si="10"/>
        <v>9.7222222222222232</v>
      </c>
      <c r="L30" s="12">
        <f t="shared" si="10"/>
        <v>84.126984126984127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7.2978303747534516</v>
      </c>
      <c r="E31" s="12">
        <f t="shared" si="11"/>
        <v>68.639053254437869</v>
      </c>
      <c r="F31" s="12">
        <f t="shared" si="11"/>
        <v>10.848126232741617</v>
      </c>
      <c r="G31" s="12">
        <f t="shared" si="11"/>
        <v>9.0729783037475347</v>
      </c>
      <c r="H31" s="12">
        <f t="shared" si="11"/>
        <v>4.1420118343195274</v>
      </c>
      <c r="I31" s="8"/>
      <c r="J31" s="12">
        <f t="shared" si="10"/>
        <v>6.3116370808678504</v>
      </c>
      <c r="K31" s="12">
        <f t="shared" si="10"/>
        <v>10.848126232741617</v>
      </c>
      <c r="L31" s="12">
        <f t="shared" si="10"/>
        <v>82.84023668639054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99.999999999999986</v>
      </c>
      <c r="C32" s="12"/>
      <c r="D32" s="12">
        <f t="shared" si="11"/>
        <v>6.6339066339066335</v>
      </c>
      <c r="E32" s="12">
        <f t="shared" si="11"/>
        <v>70.700245700245702</v>
      </c>
      <c r="F32" s="12">
        <f t="shared" si="11"/>
        <v>11.363636363636363</v>
      </c>
      <c r="G32" s="12">
        <f t="shared" si="11"/>
        <v>8.4766584766584767</v>
      </c>
      <c r="H32" s="12">
        <f t="shared" si="11"/>
        <v>2.8255528255528257</v>
      </c>
      <c r="I32" s="8"/>
      <c r="J32" s="12">
        <f t="shared" si="10"/>
        <v>5.9582309582309581</v>
      </c>
      <c r="K32" s="12">
        <f t="shared" si="10"/>
        <v>11.916461916461916</v>
      </c>
      <c r="L32" s="12">
        <f t="shared" si="10"/>
        <v>82.125307125307117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100.00000000000001</v>
      </c>
      <c r="C33" s="12"/>
      <c r="D33" s="12">
        <f t="shared" si="11"/>
        <v>9.5365418894830665</v>
      </c>
      <c r="E33" s="12">
        <f t="shared" si="11"/>
        <v>74.901960784313729</v>
      </c>
      <c r="F33" s="12">
        <f t="shared" si="11"/>
        <v>8.9661319073083785</v>
      </c>
      <c r="G33" s="12">
        <f t="shared" si="11"/>
        <v>5.1336898395721926</v>
      </c>
      <c r="H33" s="12">
        <f t="shared" si="11"/>
        <v>1.4616755793226381</v>
      </c>
      <c r="I33" s="8"/>
      <c r="J33" s="12">
        <f t="shared" si="10"/>
        <v>8.1283422459893053</v>
      </c>
      <c r="K33" s="12">
        <f t="shared" si="10"/>
        <v>13.868092691622103</v>
      </c>
      <c r="L33" s="12">
        <f t="shared" si="10"/>
        <v>78.003565062388589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4.9019607843137258</v>
      </c>
      <c r="E34" s="12">
        <f t="shared" si="11"/>
        <v>53.921568627450981</v>
      </c>
      <c r="F34" s="12">
        <f t="shared" si="11"/>
        <v>22.875816993464053</v>
      </c>
      <c r="G34" s="12">
        <f t="shared" si="11"/>
        <v>10.130718954248366</v>
      </c>
      <c r="H34" s="12">
        <f t="shared" si="11"/>
        <v>8.1699346405228752</v>
      </c>
      <c r="I34" s="8"/>
      <c r="J34" s="12">
        <f t="shared" si="10"/>
        <v>4.2483660130718954</v>
      </c>
      <c r="K34" s="12">
        <f t="shared" si="10"/>
        <v>6.2091503267973858</v>
      </c>
      <c r="L34" s="12">
        <f t="shared" si="10"/>
        <v>89.542483660130728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100</v>
      </c>
      <c r="C35" s="12"/>
      <c r="D35" s="12">
        <f t="shared" si="11"/>
        <v>2.6905829596412558</v>
      </c>
      <c r="E35" s="12">
        <f t="shared" si="11"/>
        <v>60.089686098654703</v>
      </c>
      <c r="F35" s="12">
        <f t="shared" si="11"/>
        <v>15.695067264573993</v>
      </c>
      <c r="G35" s="12">
        <f t="shared" si="11"/>
        <v>15.695067264573993</v>
      </c>
      <c r="H35" s="12">
        <f t="shared" si="11"/>
        <v>5.8295964125560538</v>
      </c>
      <c r="I35" s="8"/>
      <c r="J35" s="12">
        <f t="shared" si="10"/>
        <v>2.6905829596412558</v>
      </c>
      <c r="K35" s="12">
        <f t="shared" si="10"/>
        <v>1.7937219730941705</v>
      </c>
      <c r="L35" s="12">
        <f t="shared" si="10"/>
        <v>95.515695067264573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100.00000000000001</v>
      </c>
      <c r="C36" s="12"/>
      <c r="D36" s="12">
        <f t="shared" si="11"/>
        <v>9.5729704364148294</v>
      </c>
      <c r="E36" s="12">
        <f t="shared" si="11"/>
        <v>70.952604411074617</v>
      </c>
      <c r="F36" s="12">
        <f t="shared" si="11"/>
        <v>10.793054903801032</v>
      </c>
      <c r="G36" s="12">
        <f t="shared" si="11"/>
        <v>6.9920225246363206</v>
      </c>
      <c r="H36" s="12">
        <f t="shared" si="11"/>
        <v>1.6893477240732049</v>
      </c>
      <c r="I36" s="8"/>
      <c r="J36" s="12">
        <f t="shared" si="10"/>
        <v>7.9774753636790239</v>
      </c>
      <c r="K36" s="12">
        <f t="shared" si="10"/>
        <v>14.687939934303143</v>
      </c>
      <c r="L36" s="12">
        <f t="shared" si="10"/>
        <v>77.334584702017821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12">
        <f t="shared" si="11"/>
        <v>4.1666666666666661</v>
      </c>
      <c r="E37" s="12">
        <f t="shared" si="11"/>
        <v>66.666666666666657</v>
      </c>
      <c r="F37" s="12">
        <f t="shared" si="11"/>
        <v>13.611111111111111</v>
      </c>
      <c r="G37" s="12">
        <f t="shared" si="11"/>
        <v>11.944444444444445</v>
      </c>
      <c r="H37" s="12">
        <f t="shared" si="11"/>
        <v>3.6111111111111107</v>
      </c>
      <c r="I37" s="8"/>
      <c r="J37" s="12">
        <f t="shared" si="10"/>
        <v>3.6111111111111107</v>
      </c>
      <c r="K37" s="12">
        <f t="shared" si="10"/>
        <v>11.944444444444445</v>
      </c>
      <c r="L37" s="12">
        <f t="shared" si="10"/>
        <v>84.444444444444443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</v>
      </c>
      <c r="C38" s="12"/>
      <c r="D38" s="12">
        <f t="shared" si="11"/>
        <v>6.4138315672058006</v>
      </c>
      <c r="E38" s="12">
        <f t="shared" si="11"/>
        <v>67.205800334634688</v>
      </c>
      <c r="F38" s="12">
        <f t="shared" si="11"/>
        <v>13.998884551031789</v>
      </c>
      <c r="G38" s="12">
        <f t="shared" si="11"/>
        <v>7.9196876742889017</v>
      </c>
      <c r="H38" s="12">
        <f t="shared" si="11"/>
        <v>4.4617958728388176</v>
      </c>
      <c r="I38" s="8"/>
      <c r="J38" s="12">
        <f t="shared" si="10"/>
        <v>5.1868377021751257</v>
      </c>
      <c r="K38" s="12">
        <f t="shared" si="10"/>
        <v>12.771890686001116</v>
      </c>
      <c r="L38" s="12">
        <f t="shared" si="10"/>
        <v>82.04127161182376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99.999999999999986</v>
      </c>
      <c r="C39" s="12"/>
      <c r="D39" s="27">
        <f>IF(D18="-","-",D18/$B18*100)</f>
        <v>9.9099099099099099</v>
      </c>
      <c r="E39" s="12">
        <f t="shared" si="11"/>
        <v>55.85585585585585</v>
      </c>
      <c r="F39" s="12">
        <f t="shared" si="11"/>
        <v>18.018018018018019</v>
      </c>
      <c r="G39" s="12">
        <f t="shared" si="11"/>
        <v>12.612612612612612</v>
      </c>
      <c r="H39" s="12">
        <f t="shared" si="11"/>
        <v>3.6036036036036037</v>
      </c>
      <c r="I39" s="8"/>
      <c r="J39" s="27">
        <f>IF(J18="-","-",J18/$B18*100)</f>
        <v>7.2072072072072073</v>
      </c>
      <c r="K39" s="12">
        <f t="shared" si="10"/>
        <v>10.810810810810811</v>
      </c>
      <c r="L39" s="12">
        <f t="shared" si="10"/>
        <v>81.981981981981974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</v>
      </c>
      <c r="C40" s="12"/>
      <c r="D40" s="12">
        <f t="shared" si="11"/>
        <v>6.3936063936063938</v>
      </c>
      <c r="E40" s="12">
        <f t="shared" si="11"/>
        <v>65.534465534465539</v>
      </c>
      <c r="F40" s="12">
        <f t="shared" si="11"/>
        <v>15.484515484515486</v>
      </c>
      <c r="G40" s="12">
        <f t="shared" si="11"/>
        <v>9.6903096903096895</v>
      </c>
      <c r="H40" s="12">
        <f t="shared" si="11"/>
        <v>2.8971028971028971</v>
      </c>
      <c r="I40" s="8"/>
      <c r="J40" s="12">
        <f t="shared" si="10"/>
        <v>5.1948051948051948</v>
      </c>
      <c r="K40" s="12">
        <f t="shared" si="10"/>
        <v>11.188811188811188</v>
      </c>
      <c r="L40" s="12">
        <f t="shared" si="10"/>
        <v>83.616383616383615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99.999999999999986</v>
      </c>
      <c r="C41" s="12"/>
      <c r="D41" s="12">
        <f t="shared" si="11"/>
        <v>10.199556541019955</v>
      </c>
      <c r="E41" s="12">
        <f t="shared" si="11"/>
        <v>62.305986696230597</v>
      </c>
      <c r="F41" s="12">
        <f t="shared" si="11"/>
        <v>14.190687361419069</v>
      </c>
      <c r="G41" s="12">
        <f t="shared" si="11"/>
        <v>7.5388026607538805</v>
      </c>
      <c r="H41" s="12">
        <f t="shared" si="11"/>
        <v>5.7649667405764964</v>
      </c>
      <c r="I41" s="8"/>
      <c r="J41" s="12">
        <f t="shared" si="10"/>
        <v>8.8691796008869179</v>
      </c>
      <c r="K41" s="12">
        <f t="shared" si="10"/>
        <v>9.3126385809312637</v>
      </c>
      <c r="L41" s="12">
        <f t="shared" si="10"/>
        <v>81.818181818181827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99.999999999999986</v>
      </c>
      <c r="C42" s="12"/>
      <c r="D42" s="12">
        <f t="shared" si="11"/>
        <v>5.554137960364038</v>
      </c>
      <c r="E42" s="12">
        <f t="shared" si="11"/>
        <v>68.461342179127328</v>
      </c>
      <c r="F42" s="12">
        <f t="shared" si="11"/>
        <v>13.302713277196565</v>
      </c>
      <c r="G42" s="12">
        <f t="shared" si="11"/>
        <v>9.3136004082674155</v>
      </c>
      <c r="H42" s="12">
        <f t="shared" si="11"/>
        <v>3.3682061750446546</v>
      </c>
      <c r="I42" s="8"/>
      <c r="J42" s="12">
        <f t="shared" si="10"/>
        <v>4.4654248532788978</v>
      </c>
      <c r="K42" s="12">
        <f t="shared" si="10"/>
        <v>10.470358084545376</v>
      </c>
      <c r="L42" s="12">
        <f t="shared" si="10"/>
        <v>85.064217062175729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99.999999999999986</v>
      </c>
      <c r="C43" s="12"/>
      <c r="D43" s="12">
        <f t="shared" si="11"/>
        <v>7.8056122997527151</v>
      </c>
      <c r="E43" s="12">
        <f t="shared" si="11"/>
        <v>69.696806794968282</v>
      </c>
      <c r="F43" s="12">
        <f t="shared" si="11"/>
        <v>12.036340178475433</v>
      </c>
      <c r="G43" s="12">
        <f t="shared" si="11"/>
        <v>7.6927212127728195</v>
      </c>
      <c r="H43" s="12">
        <f t="shared" si="11"/>
        <v>2.7685195140307495</v>
      </c>
      <c r="I43" s="8"/>
      <c r="J43" s="12">
        <f t="shared" ref="J43:L46" si="12">J22/$B22*100</f>
        <v>6.5960649392538446</v>
      </c>
      <c r="K43" s="12">
        <f t="shared" si="12"/>
        <v>12.353510375228471</v>
      </c>
      <c r="L43" s="12">
        <f t="shared" si="12"/>
        <v>81.050424685517683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ref="D44:H46" si="13">D23/$B23*100</f>
        <v>7.996617744760524</v>
      </c>
      <c r="E44" s="12">
        <f t="shared" si="13"/>
        <v>70.882406233013228</v>
      </c>
      <c r="F44" s="12">
        <f t="shared" si="13"/>
        <v>11.378872984236274</v>
      </c>
      <c r="G44" s="12">
        <f t="shared" si="13"/>
        <v>7.3020474723681827</v>
      </c>
      <c r="H44" s="12">
        <f t="shared" si="13"/>
        <v>2.4400555656217913</v>
      </c>
      <c r="I44" s="8"/>
      <c r="J44" s="12">
        <f t="shared" si="12"/>
        <v>6.7524309959533735</v>
      </c>
      <c r="K44" s="12">
        <f t="shared" si="12"/>
        <v>12.912967324998489</v>
      </c>
      <c r="L44" s="12">
        <f t="shared" si="12"/>
        <v>80.334601679048134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3"/>
        <v>6.2591687041564787</v>
      </c>
      <c r="E45" s="12">
        <f t="shared" si="13"/>
        <v>60.097799511002449</v>
      </c>
      <c r="F45" s="12">
        <f t="shared" si="13"/>
        <v>17.359413202933986</v>
      </c>
      <c r="G45" s="12">
        <f t="shared" si="13"/>
        <v>10.855745721271393</v>
      </c>
      <c r="H45" s="12">
        <f t="shared" si="13"/>
        <v>5.4278728606356967</v>
      </c>
      <c r="I45" s="8"/>
      <c r="J45" s="12">
        <f t="shared" si="12"/>
        <v>5.3300733496332517</v>
      </c>
      <c r="K45" s="12">
        <f t="shared" si="12"/>
        <v>7.8239608801955987</v>
      </c>
      <c r="L45" s="12">
        <f t="shared" si="12"/>
        <v>86.845965770171148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100</v>
      </c>
      <c r="C46" s="24"/>
      <c r="D46" s="24">
        <f t="shared" si="13"/>
        <v>6.933693468164301</v>
      </c>
      <c r="E46" s="24">
        <f t="shared" si="13"/>
        <v>69.218353700714786</v>
      </c>
      <c r="F46" s="24">
        <f t="shared" si="13"/>
        <v>12.526763068612274</v>
      </c>
      <c r="G46" s="24">
        <f t="shared" si="13"/>
        <v>8.3204321617971608</v>
      </c>
      <c r="H46" s="24">
        <f t="shared" si="13"/>
        <v>3.000757600711486</v>
      </c>
      <c r="I46" s="25"/>
      <c r="J46" s="24">
        <f t="shared" si="12"/>
        <v>5.7709410718403111</v>
      </c>
      <c r="K46" s="24">
        <f t="shared" si="12"/>
        <v>11.624230047103001</v>
      </c>
      <c r="L46" s="24">
        <f t="shared" si="12"/>
        <v>82.60482888105669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61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D39 J39" formula="1"/>
    <ignoredError sqref="K4 E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CCCE-B5EF-4F1E-BDA5-FEDA6ECACAFD}">
  <dimension ref="A1:Z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  <c r="F1" s="15" t="s">
        <v>58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57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449</v>
      </c>
      <c r="C6" s="8"/>
      <c r="D6" s="9">
        <v>14</v>
      </c>
      <c r="E6" s="9">
        <v>283</v>
      </c>
      <c r="F6" s="9">
        <v>80</v>
      </c>
      <c r="G6" s="9">
        <v>54</v>
      </c>
      <c r="H6" s="9">
        <v>18</v>
      </c>
      <c r="I6" s="8"/>
      <c r="J6" s="8">
        <v>13</v>
      </c>
      <c r="K6" s="8">
        <v>31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933</v>
      </c>
      <c r="C7" s="8"/>
      <c r="D7" s="9">
        <v>58</v>
      </c>
      <c r="E7" s="9">
        <v>614</v>
      </c>
      <c r="F7" s="9">
        <v>143</v>
      </c>
      <c r="G7" s="9">
        <v>85</v>
      </c>
      <c r="H7" s="9">
        <v>33</v>
      </c>
      <c r="I7" s="8"/>
      <c r="J7" s="8">
        <v>48</v>
      </c>
      <c r="K7" s="8">
        <v>93</v>
      </c>
      <c r="L7" s="8">
        <v>792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2638</v>
      </c>
      <c r="C8" s="8"/>
      <c r="D8" s="9">
        <v>195</v>
      </c>
      <c r="E8" s="9">
        <v>1857</v>
      </c>
      <c r="F8" s="9">
        <v>322</v>
      </c>
      <c r="G8" s="9">
        <v>207</v>
      </c>
      <c r="H8" s="9">
        <v>57</v>
      </c>
      <c r="I8" s="8"/>
      <c r="J8" s="8">
        <v>166</v>
      </c>
      <c r="K8" s="8">
        <v>339</v>
      </c>
      <c r="L8" s="8">
        <v>2133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501</v>
      </c>
      <c r="C9" s="8"/>
      <c r="D9" s="9">
        <v>36</v>
      </c>
      <c r="E9" s="9">
        <v>303</v>
      </c>
      <c r="F9" s="9">
        <v>85</v>
      </c>
      <c r="G9" s="9">
        <v>48</v>
      </c>
      <c r="H9" s="9">
        <v>29</v>
      </c>
      <c r="I9" s="8"/>
      <c r="J9" s="8">
        <v>32</v>
      </c>
      <c r="K9" s="8">
        <v>39</v>
      </c>
      <c r="L9" s="8">
        <v>430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505</v>
      </c>
      <c r="C10" s="8"/>
      <c r="D10" s="9">
        <v>34</v>
      </c>
      <c r="E10" s="9">
        <v>353</v>
      </c>
      <c r="F10" s="9">
        <v>53</v>
      </c>
      <c r="G10" s="9">
        <v>44</v>
      </c>
      <c r="H10" s="9">
        <v>21</v>
      </c>
      <c r="I10" s="8"/>
      <c r="J10" s="8">
        <v>26</v>
      </c>
      <c r="K10" s="8">
        <v>62</v>
      </c>
      <c r="L10" s="8">
        <v>417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1619</v>
      </c>
      <c r="C11" s="8"/>
      <c r="D11" s="9">
        <v>119</v>
      </c>
      <c r="E11" s="9">
        <v>1136</v>
      </c>
      <c r="F11" s="9">
        <v>195</v>
      </c>
      <c r="G11" s="9">
        <v>123</v>
      </c>
      <c r="H11" s="9">
        <v>46</v>
      </c>
      <c r="I11" s="8"/>
      <c r="J11" s="8">
        <v>95</v>
      </c>
      <c r="K11" s="8">
        <v>200</v>
      </c>
      <c r="L11" s="8">
        <v>1324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5512</v>
      </c>
      <c r="C12" s="8"/>
      <c r="D12" s="9">
        <v>540</v>
      </c>
      <c r="E12" s="9">
        <v>4120</v>
      </c>
      <c r="F12" s="9">
        <v>508</v>
      </c>
      <c r="G12" s="9">
        <v>268</v>
      </c>
      <c r="H12" s="9">
        <v>76</v>
      </c>
      <c r="I12" s="8"/>
      <c r="J12" s="8">
        <v>469</v>
      </c>
      <c r="K12" s="8">
        <v>768</v>
      </c>
      <c r="L12" s="8">
        <v>4275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313</v>
      </c>
      <c r="C13" s="8"/>
      <c r="D13" s="9">
        <v>18</v>
      </c>
      <c r="E13" s="9">
        <v>173</v>
      </c>
      <c r="F13" s="9">
        <v>66</v>
      </c>
      <c r="G13" s="9">
        <v>33</v>
      </c>
      <c r="H13" s="9">
        <v>23</v>
      </c>
      <c r="I13" s="8"/>
      <c r="J13" s="8">
        <v>15</v>
      </c>
      <c r="K13" s="8">
        <v>19</v>
      </c>
      <c r="L13" s="8">
        <v>279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224</v>
      </c>
      <c r="C14" s="8"/>
      <c r="D14" s="9">
        <v>5</v>
      </c>
      <c r="E14" s="9">
        <v>139</v>
      </c>
      <c r="F14" s="9">
        <v>34</v>
      </c>
      <c r="G14" s="9">
        <v>34</v>
      </c>
      <c r="H14" s="9">
        <v>12</v>
      </c>
      <c r="I14" s="8"/>
      <c r="J14" s="8">
        <v>5</v>
      </c>
      <c r="K14" s="8">
        <v>6</v>
      </c>
      <c r="L14" s="8">
        <v>213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2135</v>
      </c>
      <c r="C15" s="8"/>
      <c r="D15" s="9">
        <v>215</v>
      </c>
      <c r="E15" s="9">
        <v>1515</v>
      </c>
      <c r="F15" s="9">
        <v>234</v>
      </c>
      <c r="G15" s="9">
        <v>132</v>
      </c>
      <c r="H15" s="9">
        <v>39</v>
      </c>
      <c r="I15" s="8"/>
      <c r="J15" s="8">
        <v>184</v>
      </c>
      <c r="K15" s="8">
        <v>298</v>
      </c>
      <c r="L15" s="8">
        <v>1653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376</v>
      </c>
      <c r="C16" s="8"/>
      <c r="D16" s="9">
        <v>16</v>
      </c>
      <c r="E16" s="9">
        <v>253</v>
      </c>
      <c r="F16" s="9">
        <v>55</v>
      </c>
      <c r="G16" s="9">
        <v>38</v>
      </c>
      <c r="H16" s="9">
        <v>14</v>
      </c>
      <c r="I16" s="8"/>
      <c r="J16" s="8">
        <v>15</v>
      </c>
      <c r="K16" s="8">
        <v>44</v>
      </c>
      <c r="L16" s="8">
        <v>317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1810</v>
      </c>
      <c r="C17" s="8"/>
      <c r="D17" s="9">
        <v>138</v>
      </c>
      <c r="E17" s="9">
        <v>1203</v>
      </c>
      <c r="F17" s="9">
        <v>257</v>
      </c>
      <c r="G17" s="9">
        <v>139</v>
      </c>
      <c r="H17" s="9">
        <v>73</v>
      </c>
      <c r="I17" s="8"/>
      <c r="J17" s="8">
        <v>105</v>
      </c>
      <c r="K17" s="8">
        <v>224</v>
      </c>
      <c r="L17" s="8">
        <v>1481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105</v>
      </c>
      <c r="C18" s="8"/>
      <c r="D18" s="26">
        <v>9</v>
      </c>
      <c r="E18" s="9">
        <v>59</v>
      </c>
      <c r="F18" s="9">
        <v>17</v>
      </c>
      <c r="G18" s="9">
        <v>15</v>
      </c>
      <c r="H18" s="9">
        <v>5</v>
      </c>
      <c r="I18" s="8"/>
      <c r="J18" s="28">
        <v>7</v>
      </c>
      <c r="K18" s="8">
        <v>10</v>
      </c>
      <c r="L18" s="8">
        <v>88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1019</v>
      </c>
      <c r="C19" s="8"/>
      <c r="D19" s="9">
        <v>60</v>
      </c>
      <c r="E19" s="9">
        <v>685</v>
      </c>
      <c r="F19" s="9">
        <v>152</v>
      </c>
      <c r="G19" s="9">
        <v>94</v>
      </c>
      <c r="H19" s="9">
        <v>28</v>
      </c>
      <c r="I19" s="8"/>
      <c r="J19" s="8">
        <v>52</v>
      </c>
      <c r="K19" s="8">
        <v>117</v>
      </c>
      <c r="L19" s="8">
        <v>850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463</v>
      </c>
      <c r="C20" s="8"/>
      <c r="D20" s="9">
        <v>39</v>
      </c>
      <c r="E20" s="9">
        <v>292</v>
      </c>
      <c r="F20" s="9">
        <v>63</v>
      </c>
      <c r="G20" s="9">
        <v>41</v>
      </c>
      <c r="H20" s="9">
        <v>28</v>
      </c>
      <c r="I20" s="8"/>
      <c r="J20" s="8">
        <v>36</v>
      </c>
      <c r="K20" s="8">
        <v>47</v>
      </c>
      <c r="L20" s="8">
        <v>380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11742</v>
      </c>
      <c r="C21" s="8"/>
      <c r="D21" s="9">
        <v>662</v>
      </c>
      <c r="E21" s="9">
        <v>8101</v>
      </c>
      <c r="F21" s="9">
        <v>1564</v>
      </c>
      <c r="G21" s="9">
        <v>1036</v>
      </c>
      <c r="H21" s="9">
        <v>379</v>
      </c>
      <c r="I21" s="8"/>
      <c r="J21" s="8">
        <v>549</v>
      </c>
      <c r="K21" s="8">
        <v>1225</v>
      </c>
      <c r="L21" s="8">
        <v>9968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18602</v>
      </c>
      <c r="C22" s="9"/>
      <c r="D22" s="9">
        <f t="shared" ref="D22:H22" si="1">SUM(D23:D24)</f>
        <v>1496</v>
      </c>
      <c r="E22" s="9">
        <f t="shared" si="1"/>
        <v>12985</v>
      </c>
      <c r="F22" s="9">
        <f t="shared" si="1"/>
        <v>2264</v>
      </c>
      <c r="G22" s="9">
        <f t="shared" si="1"/>
        <v>1355</v>
      </c>
      <c r="H22" s="9">
        <f t="shared" si="1"/>
        <v>502</v>
      </c>
      <c r="I22" s="8"/>
      <c r="J22" s="9">
        <f t="shared" ref="J22:L22" si="2">SUM(J23:J24)</f>
        <v>1268</v>
      </c>
      <c r="K22" s="9">
        <f t="shared" si="2"/>
        <v>2297</v>
      </c>
      <c r="L22" s="9">
        <f t="shared" si="2"/>
        <v>15037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16547</v>
      </c>
      <c r="C23" s="9"/>
      <c r="D23" s="9">
        <f t="shared" ref="D23:H23" si="3">SUM(D7:D8,D10:D12,D15:D16,D17,D19)</f>
        <v>1375</v>
      </c>
      <c r="E23" s="9">
        <f t="shared" si="3"/>
        <v>11736</v>
      </c>
      <c r="F23" s="9">
        <f t="shared" si="3"/>
        <v>1919</v>
      </c>
      <c r="G23" s="9">
        <f t="shared" si="3"/>
        <v>1130</v>
      </c>
      <c r="H23" s="9">
        <f t="shared" si="3"/>
        <v>387</v>
      </c>
      <c r="I23" s="8"/>
      <c r="J23" s="9">
        <f t="shared" ref="J23:L23" si="4">SUM(J7:J8,J10:J12,J15:J16,J17,J19)</f>
        <v>1160</v>
      </c>
      <c r="K23" s="9">
        <f t="shared" si="4"/>
        <v>2145</v>
      </c>
      <c r="L23" s="9">
        <f t="shared" si="4"/>
        <v>13242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2055</v>
      </c>
      <c r="C24" s="9"/>
      <c r="D24" s="9">
        <f t="shared" ref="D24:H24" si="5">SUM(D6,D9,D13:D14,D18,D20)</f>
        <v>121</v>
      </c>
      <c r="E24" s="9">
        <f t="shared" si="5"/>
        <v>1249</v>
      </c>
      <c r="F24" s="9">
        <f t="shared" si="5"/>
        <v>345</v>
      </c>
      <c r="G24" s="9">
        <f t="shared" si="5"/>
        <v>225</v>
      </c>
      <c r="H24" s="9">
        <f t="shared" si="5"/>
        <v>115</v>
      </c>
      <c r="I24" s="8"/>
      <c r="J24" s="9">
        <f t="shared" ref="J24:L24" si="6">SUM(J6,J9,J13:J14,J18,J20)</f>
        <v>108</v>
      </c>
      <c r="K24" s="9">
        <f t="shared" si="6"/>
        <v>152</v>
      </c>
      <c r="L24" s="9">
        <f t="shared" si="6"/>
        <v>1795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30344</v>
      </c>
      <c r="C25" s="11"/>
      <c r="D25" s="11">
        <f t="shared" ref="D25:H25" si="7">SUM(D21,D22)</f>
        <v>2158</v>
      </c>
      <c r="E25" s="11">
        <f t="shared" si="7"/>
        <v>21086</v>
      </c>
      <c r="F25" s="11">
        <f t="shared" si="7"/>
        <v>3828</v>
      </c>
      <c r="G25" s="11">
        <f t="shared" si="7"/>
        <v>2391</v>
      </c>
      <c r="H25" s="11">
        <f t="shared" si="7"/>
        <v>881</v>
      </c>
      <c r="I25" s="8"/>
      <c r="J25" s="11">
        <f t="shared" ref="J25:L25" si="8">SUM(J21,J22)</f>
        <v>1817</v>
      </c>
      <c r="K25" s="11">
        <f t="shared" si="8"/>
        <v>3522</v>
      </c>
      <c r="L25" s="11">
        <f t="shared" si="8"/>
        <v>25005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3.1180400890868598</v>
      </c>
      <c r="E27" s="12">
        <f t="shared" ref="E27:L42" si="10">E6/$B6*100</f>
        <v>63.028953229398667</v>
      </c>
      <c r="F27" s="12">
        <f t="shared" si="10"/>
        <v>17.817371937639198</v>
      </c>
      <c r="G27" s="12">
        <f t="shared" si="10"/>
        <v>12.026726057906458</v>
      </c>
      <c r="H27" s="12">
        <f t="shared" si="10"/>
        <v>4.0089086859688194</v>
      </c>
      <c r="I27" s="8"/>
      <c r="J27" s="12">
        <f t="shared" si="10"/>
        <v>2.8953229398663698</v>
      </c>
      <c r="K27" s="12">
        <f t="shared" si="10"/>
        <v>6.9042316258351892</v>
      </c>
      <c r="L27" s="12">
        <f t="shared" si="10"/>
        <v>90.200445434298445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99.999999999999986</v>
      </c>
      <c r="C28" s="12"/>
      <c r="D28" s="12">
        <f t="shared" ref="D28:H43" si="11">D7/$B7*100</f>
        <v>6.216505894962487</v>
      </c>
      <c r="E28" s="12">
        <f t="shared" si="11"/>
        <v>65.80921757770632</v>
      </c>
      <c r="F28" s="12">
        <f t="shared" si="11"/>
        <v>15.326902465166132</v>
      </c>
      <c r="G28" s="12">
        <f t="shared" si="11"/>
        <v>9.110396570203644</v>
      </c>
      <c r="H28" s="12">
        <f t="shared" si="11"/>
        <v>3.536977491961415</v>
      </c>
      <c r="I28" s="8"/>
      <c r="J28" s="12">
        <f t="shared" si="10"/>
        <v>5.144694533762058</v>
      </c>
      <c r="K28" s="12">
        <f t="shared" si="10"/>
        <v>9.9678456591639879</v>
      </c>
      <c r="L28" s="12">
        <f t="shared" si="10"/>
        <v>84.887459807073952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99.999999999999986</v>
      </c>
      <c r="C29" s="12"/>
      <c r="D29" s="12">
        <f t="shared" si="11"/>
        <v>7.3919636087945415</v>
      </c>
      <c r="E29" s="12">
        <f t="shared" si="11"/>
        <v>70.394238059135702</v>
      </c>
      <c r="F29" s="12">
        <f t="shared" si="11"/>
        <v>12.206216830932524</v>
      </c>
      <c r="G29" s="12">
        <f t="shared" si="11"/>
        <v>7.8468536770280508</v>
      </c>
      <c r="H29" s="12">
        <f t="shared" si="11"/>
        <v>2.1607278241091739</v>
      </c>
      <c r="I29" s="8"/>
      <c r="J29" s="12">
        <f t="shared" si="10"/>
        <v>6.2926459438968925</v>
      </c>
      <c r="K29" s="12">
        <f t="shared" si="10"/>
        <v>12.850644427596663</v>
      </c>
      <c r="L29" s="12">
        <f t="shared" si="10"/>
        <v>80.856709628506437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</v>
      </c>
      <c r="C30" s="12"/>
      <c r="D30" s="12">
        <f t="shared" si="11"/>
        <v>7.1856287425149699</v>
      </c>
      <c r="E30" s="12">
        <f t="shared" si="11"/>
        <v>60.479041916167667</v>
      </c>
      <c r="F30" s="12">
        <f t="shared" si="11"/>
        <v>16.966067864271455</v>
      </c>
      <c r="G30" s="12">
        <f t="shared" si="11"/>
        <v>9.5808383233532943</v>
      </c>
      <c r="H30" s="12">
        <f t="shared" si="11"/>
        <v>5.788423153692615</v>
      </c>
      <c r="I30" s="8"/>
      <c r="J30" s="12">
        <f t="shared" si="10"/>
        <v>6.3872255489021947</v>
      </c>
      <c r="K30" s="12">
        <f t="shared" si="10"/>
        <v>7.7844311377245514</v>
      </c>
      <c r="L30" s="12">
        <f t="shared" si="10"/>
        <v>85.828343313373253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6.7326732673267333</v>
      </c>
      <c r="E31" s="12">
        <f t="shared" si="11"/>
        <v>69.900990099009903</v>
      </c>
      <c r="F31" s="12">
        <f t="shared" si="11"/>
        <v>10.495049504950495</v>
      </c>
      <c r="G31" s="12">
        <f t="shared" si="11"/>
        <v>8.7128712871287117</v>
      </c>
      <c r="H31" s="12">
        <f t="shared" si="11"/>
        <v>4.1584158415841586</v>
      </c>
      <c r="I31" s="8"/>
      <c r="J31" s="12">
        <f t="shared" si="10"/>
        <v>5.1485148514851486</v>
      </c>
      <c r="K31" s="12">
        <f t="shared" si="10"/>
        <v>12.277227722772277</v>
      </c>
      <c r="L31" s="12">
        <f t="shared" si="10"/>
        <v>82.574257425742573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99.999999999999986</v>
      </c>
      <c r="C32" s="12"/>
      <c r="D32" s="12">
        <f t="shared" si="11"/>
        <v>7.3502161828289072</v>
      </c>
      <c r="E32" s="12">
        <f t="shared" si="11"/>
        <v>70.166769610870901</v>
      </c>
      <c r="F32" s="12">
        <f t="shared" si="11"/>
        <v>12.044471896232242</v>
      </c>
      <c r="G32" s="12">
        <f t="shared" si="11"/>
        <v>7.5972822730080294</v>
      </c>
      <c r="H32" s="12">
        <f t="shared" si="11"/>
        <v>2.8412600370599135</v>
      </c>
      <c r="I32" s="8"/>
      <c r="J32" s="12">
        <f t="shared" si="10"/>
        <v>5.8678196417541688</v>
      </c>
      <c r="K32" s="12">
        <f t="shared" si="10"/>
        <v>12.353304508956146</v>
      </c>
      <c r="L32" s="12">
        <f t="shared" si="10"/>
        <v>81.77887584928969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100.00000000000001</v>
      </c>
      <c r="C33" s="12"/>
      <c r="D33" s="12">
        <f t="shared" si="11"/>
        <v>9.7968069666182878</v>
      </c>
      <c r="E33" s="12">
        <f t="shared" si="11"/>
        <v>74.746008708272853</v>
      </c>
      <c r="F33" s="12">
        <f t="shared" si="11"/>
        <v>9.216255442670537</v>
      </c>
      <c r="G33" s="12">
        <f t="shared" si="11"/>
        <v>4.8621190130624088</v>
      </c>
      <c r="H33" s="12">
        <f t="shared" si="11"/>
        <v>1.3788098693759072</v>
      </c>
      <c r="I33" s="8"/>
      <c r="J33" s="12">
        <f t="shared" si="10"/>
        <v>8.5087082728592165</v>
      </c>
      <c r="K33" s="12">
        <f t="shared" si="10"/>
        <v>13.933236574746008</v>
      </c>
      <c r="L33" s="12">
        <f t="shared" si="10"/>
        <v>77.558055152394772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5.7507987220447285</v>
      </c>
      <c r="E34" s="12">
        <f t="shared" si="11"/>
        <v>55.271565495207668</v>
      </c>
      <c r="F34" s="12">
        <f t="shared" si="11"/>
        <v>21.08626198083067</v>
      </c>
      <c r="G34" s="12">
        <f t="shared" si="11"/>
        <v>10.543130990415335</v>
      </c>
      <c r="H34" s="12">
        <f t="shared" si="11"/>
        <v>7.3482428115015974</v>
      </c>
      <c r="I34" s="8"/>
      <c r="J34" s="12">
        <f t="shared" si="10"/>
        <v>4.7923322683706067</v>
      </c>
      <c r="K34" s="12">
        <f t="shared" si="10"/>
        <v>6.0702875399361016</v>
      </c>
      <c r="L34" s="12">
        <f t="shared" si="10"/>
        <v>89.137380191693296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100.00000000000001</v>
      </c>
      <c r="C35" s="12"/>
      <c r="D35" s="12">
        <f t="shared" si="11"/>
        <v>2.2321428571428572</v>
      </c>
      <c r="E35" s="12">
        <f t="shared" si="11"/>
        <v>62.053571428571431</v>
      </c>
      <c r="F35" s="12">
        <f t="shared" si="11"/>
        <v>15.178571428571427</v>
      </c>
      <c r="G35" s="12">
        <f t="shared" si="11"/>
        <v>15.178571428571427</v>
      </c>
      <c r="H35" s="12">
        <f t="shared" si="11"/>
        <v>5.3571428571428568</v>
      </c>
      <c r="I35" s="8"/>
      <c r="J35" s="12">
        <f t="shared" si="10"/>
        <v>2.2321428571428572</v>
      </c>
      <c r="K35" s="12">
        <f t="shared" si="10"/>
        <v>2.6785714285714284</v>
      </c>
      <c r="L35" s="12">
        <f t="shared" si="10"/>
        <v>95.089285714285708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</v>
      </c>
      <c r="C36" s="12"/>
      <c r="D36" s="12">
        <f t="shared" si="11"/>
        <v>10.070257611241217</v>
      </c>
      <c r="E36" s="12">
        <f t="shared" si="11"/>
        <v>70.960187353629976</v>
      </c>
      <c r="F36" s="12">
        <f t="shared" si="11"/>
        <v>10.960187353629976</v>
      </c>
      <c r="G36" s="12">
        <f t="shared" si="11"/>
        <v>6.1826697892271669</v>
      </c>
      <c r="H36" s="12">
        <f t="shared" si="11"/>
        <v>1.8266978922716628</v>
      </c>
      <c r="I36" s="8"/>
      <c r="J36" s="12">
        <f t="shared" si="10"/>
        <v>8.6182669789227173</v>
      </c>
      <c r="K36" s="12">
        <f t="shared" si="10"/>
        <v>13.957845433255271</v>
      </c>
      <c r="L36" s="12">
        <f t="shared" si="10"/>
        <v>77.423887587822009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100</v>
      </c>
      <c r="C37" s="12"/>
      <c r="D37" s="12">
        <f t="shared" si="11"/>
        <v>4.2553191489361701</v>
      </c>
      <c r="E37" s="12">
        <f t="shared" si="11"/>
        <v>67.287234042553195</v>
      </c>
      <c r="F37" s="12">
        <f t="shared" si="11"/>
        <v>14.627659574468085</v>
      </c>
      <c r="G37" s="12">
        <f t="shared" si="11"/>
        <v>10.106382978723403</v>
      </c>
      <c r="H37" s="12">
        <f t="shared" si="11"/>
        <v>3.7234042553191489</v>
      </c>
      <c r="I37" s="8"/>
      <c r="J37" s="12">
        <f t="shared" si="10"/>
        <v>3.9893617021276597</v>
      </c>
      <c r="K37" s="12">
        <f t="shared" si="10"/>
        <v>11.702127659574469</v>
      </c>
      <c r="L37" s="12">
        <f t="shared" si="10"/>
        <v>84.308510638297875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99.999999999999986</v>
      </c>
      <c r="C38" s="12"/>
      <c r="D38" s="12">
        <f t="shared" si="11"/>
        <v>7.6243093922651939</v>
      </c>
      <c r="E38" s="12">
        <f t="shared" si="11"/>
        <v>66.46408839779005</v>
      </c>
      <c r="F38" s="12">
        <f t="shared" si="11"/>
        <v>14.198895027624308</v>
      </c>
      <c r="G38" s="12">
        <f t="shared" si="11"/>
        <v>7.6795580110497239</v>
      </c>
      <c r="H38" s="12">
        <f t="shared" si="11"/>
        <v>4.0331491712707184</v>
      </c>
      <c r="I38" s="8"/>
      <c r="J38" s="12">
        <f t="shared" si="10"/>
        <v>5.8011049723756907</v>
      </c>
      <c r="K38" s="12">
        <f t="shared" si="10"/>
        <v>12.375690607734807</v>
      </c>
      <c r="L38" s="12">
        <f t="shared" si="10"/>
        <v>81.823204419889507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8.5714285714285712</v>
      </c>
      <c r="E39" s="12">
        <f t="shared" si="11"/>
        <v>56.19047619047619</v>
      </c>
      <c r="F39" s="12">
        <f t="shared" si="11"/>
        <v>16.19047619047619</v>
      </c>
      <c r="G39" s="12">
        <f t="shared" si="11"/>
        <v>14.285714285714285</v>
      </c>
      <c r="H39" s="12">
        <f t="shared" si="11"/>
        <v>4.7619047619047619</v>
      </c>
      <c r="I39" s="8"/>
      <c r="J39" s="27">
        <f>IF(J18="-","-",J18/$B18*100)</f>
        <v>6.666666666666667</v>
      </c>
      <c r="K39" s="12">
        <f t="shared" si="10"/>
        <v>9.5238095238095237</v>
      </c>
      <c r="L39" s="12">
        <f t="shared" si="10"/>
        <v>83.80952380952381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100.00000000000001</v>
      </c>
      <c r="C40" s="12"/>
      <c r="D40" s="12">
        <f t="shared" si="11"/>
        <v>5.8881256133464186</v>
      </c>
      <c r="E40" s="12">
        <f t="shared" si="11"/>
        <v>67.222767419038277</v>
      </c>
      <c r="F40" s="12">
        <f t="shared" si="11"/>
        <v>14.916584887144261</v>
      </c>
      <c r="G40" s="12">
        <f t="shared" si="11"/>
        <v>9.2247301275760538</v>
      </c>
      <c r="H40" s="12">
        <f t="shared" si="11"/>
        <v>2.7477919528949948</v>
      </c>
      <c r="I40" s="8"/>
      <c r="J40" s="12">
        <f t="shared" si="10"/>
        <v>5.1030421982335623</v>
      </c>
      <c r="K40" s="12">
        <f t="shared" si="10"/>
        <v>11.481844946025516</v>
      </c>
      <c r="L40" s="12">
        <f t="shared" si="10"/>
        <v>83.415112855740929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</v>
      </c>
      <c r="C41" s="12"/>
      <c r="D41" s="12">
        <f t="shared" si="11"/>
        <v>8.4233261339092866</v>
      </c>
      <c r="E41" s="12">
        <f t="shared" si="11"/>
        <v>63.066954643628513</v>
      </c>
      <c r="F41" s="12">
        <f t="shared" si="11"/>
        <v>13.606911447084233</v>
      </c>
      <c r="G41" s="12">
        <f t="shared" si="11"/>
        <v>8.8552915766738654</v>
      </c>
      <c r="H41" s="12">
        <f t="shared" si="11"/>
        <v>6.0475161987041037</v>
      </c>
      <c r="I41" s="8"/>
      <c r="J41" s="12">
        <f t="shared" si="10"/>
        <v>7.7753779697624186</v>
      </c>
      <c r="K41" s="12">
        <f t="shared" si="10"/>
        <v>10.151187904967603</v>
      </c>
      <c r="L41" s="12">
        <f t="shared" si="10"/>
        <v>82.073434125269983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100</v>
      </c>
      <c r="C42" s="12"/>
      <c r="D42" s="12">
        <f t="shared" si="11"/>
        <v>5.6378811105433488</v>
      </c>
      <c r="E42" s="12">
        <f t="shared" si="11"/>
        <v>68.991653892011584</v>
      </c>
      <c r="F42" s="12">
        <f t="shared" si="11"/>
        <v>13.319707034576734</v>
      </c>
      <c r="G42" s="12">
        <f t="shared" si="11"/>
        <v>8.8230284448986556</v>
      </c>
      <c r="H42" s="12">
        <f t="shared" si="11"/>
        <v>3.2277295179696819</v>
      </c>
      <c r="I42" s="8"/>
      <c r="J42" s="12">
        <f t="shared" si="10"/>
        <v>4.6755237608584572</v>
      </c>
      <c r="K42" s="12">
        <f t="shared" si="10"/>
        <v>10.432634985522057</v>
      </c>
      <c r="L42" s="12">
        <f t="shared" si="10"/>
        <v>84.891841253619475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</v>
      </c>
      <c r="C43" s="12"/>
      <c r="D43" s="12">
        <f t="shared" si="11"/>
        <v>8.0421460058058258</v>
      </c>
      <c r="E43" s="12">
        <f t="shared" si="11"/>
        <v>69.804322115901513</v>
      </c>
      <c r="F43" s="12">
        <f t="shared" si="11"/>
        <v>12.170734329641974</v>
      </c>
      <c r="G43" s="12">
        <f t="shared" si="11"/>
        <v>7.284162993226535</v>
      </c>
      <c r="H43" s="12">
        <f t="shared" si="11"/>
        <v>2.6986345554241482</v>
      </c>
      <c r="I43" s="8"/>
      <c r="J43" s="12">
        <f t="shared" ref="J43:L46" si="12">J22/$B22*100</f>
        <v>6.8164713471669716</v>
      </c>
      <c r="K43" s="12">
        <f t="shared" si="12"/>
        <v>12.348134609181809</v>
      </c>
      <c r="L43" s="12">
        <f t="shared" si="12"/>
        <v>80.83539404365122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99.999999999999986</v>
      </c>
      <c r="C44" s="12"/>
      <c r="D44" s="12">
        <f t="shared" ref="D44:H46" si="13">D23/$B23*100</f>
        <v>8.3096633830905908</v>
      </c>
      <c r="E44" s="12">
        <f t="shared" si="13"/>
        <v>70.925243246509936</v>
      </c>
      <c r="F44" s="12">
        <f t="shared" si="13"/>
        <v>11.597268387018794</v>
      </c>
      <c r="G44" s="12">
        <f t="shared" si="13"/>
        <v>6.8290324530126307</v>
      </c>
      <c r="H44" s="12">
        <f t="shared" si="13"/>
        <v>2.3387925303680426</v>
      </c>
      <c r="I44" s="8"/>
      <c r="J44" s="12">
        <f t="shared" si="12"/>
        <v>7.0103341995527897</v>
      </c>
      <c r="K44" s="12">
        <f t="shared" si="12"/>
        <v>12.963074877621322</v>
      </c>
      <c r="L44" s="12">
        <f t="shared" si="12"/>
        <v>80.026590922825889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99.999999999999986</v>
      </c>
      <c r="C45" s="12"/>
      <c r="D45" s="12">
        <f t="shared" si="13"/>
        <v>5.8880778588807789</v>
      </c>
      <c r="E45" s="12">
        <f t="shared" si="13"/>
        <v>60.77858880778588</v>
      </c>
      <c r="F45" s="12">
        <f t="shared" si="13"/>
        <v>16.788321167883211</v>
      </c>
      <c r="G45" s="12">
        <f t="shared" si="13"/>
        <v>10.948905109489052</v>
      </c>
      <c r="H45" s="12">
        <f t="shared" si="13"/>
        <v>5.5961070559610704</v>
      </c>
      <c r="I45" s="8"/>
      <c r="J45" s="12">
        <f t="shared" si="12"/>
        <v>5.2554744525547443</v>
      </c>
      <c r="K45" s="12">
        <f t="shared" si="12"/>
        <v>7.3965936739659375</v>
      </c>
      <c r="L45" s="12">
        <f t="shared" si="12"/>
        <v>87.347931873479325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100.00000000000001</v>
      </c>
      <c r="C46" s="24"/>
      <c r="D46" s="24">
        <f t="shared" si="13"/>
        <v>7.1117848668600043</v>
      </c>
      <c r="E46" s="24">
        <f t="shared" si="13"/>
        <v>69.489849723174274</v>
      </c>
      <c r="F46" s="24">
        <f t="shared" si="13"/>
        <v>12.615344054837859</v>
      </c>
      <c r="G46" s="24">
        <f t="shared" si="13"/>
        <v>7.8796467176377529</v>
      </c>
      <c r="H46" s="24">
        <f t="shared" si="13"/>
        <v>2.9033746374901135</v>
      </c>
      <c r="I46" s="25"/>
      <c r="J46" s="24">
        <f t="shared" si="12"/>
        <v>5.9880042182968625</v>
      </c>
      <c r="K46" s="24">
        <f t="shared" si="12"/>
        <v>11.606907461112575</v>
      </c>
      <c r="L46" s="24">
        <f t="shared" si="12"/>
        <v>82.405088320590565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59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:J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FEC6-3813-4662-804A-D8D052C5F701}">
  <dimension ref="A1:Z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  <c r="F1" s="15" t="s">
        <v>55</v>
      </c>
      <c r="G1" s="16"/>
      <c r="H1" s="16"/>
      <c r="I1" s="16"/>
      <c r="J1" s="16"/>
      <c r="K1" s="16"/>
      <c r="L1" s="16"/>
    </row>
    <row r="2" spans="1:26" ht="18" customHeight="1" thickBot="1" x14ac:dyDescent="0.25">
      <c r="A2" s="3" t="s">
        <v>54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449</v>
      </c>
      <c r="C6" s="8"/>
      <c r="D6" s="9">
        <v>16</v>
      </c>
      <c r="E6" s="9">
        <v>285</v>
      </c>
      <c r="F6" s="9">
        <v>78</v>
      </c>
      <c r="G6" s="9">
        <v>48</v>
      </c>
      <c r="H6" s="9">
        <v>22</v>
      </c>
      <c r="I6" s="8"/>
      <c r="J6" s="8">
        <v>11</v>
      </c>
      <c r="K6" s="8">
        <v>33</v>
      </c>
      <c r="L6" s="8">
        <v>405</v>
      </c>
      <c r="N6" s="32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958</v>
      </c>
      <c r="C7" s="8"/>
      <c r="D7" s="9">
        <v>60</v>
      </c>
      <c r="E7" s="9">
        <v>645</v>
      </c>
      <c r="F7" s="9">
        <v>135</v>
      </c>
      <c r="G7" s="9">
        <v>81</v>
      </c>
      <c r="H7" s="9">
        <v>37</v>
      </c>
      <c r="I7" s="8"/>
      <c r="J7" s="8">
        <v>51</v>
      </c>
      <c r="K7" s="8">
        <v>93</v>
      </c>
      <c r="L7" s="8">
        <v>814</v>
      </c>
      <c r="N7" s="32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2603</v>
      </c>
      <c r="C8" s="8"/>
      <c r="D8" s="9">
        <v>190</v>
      </c>
      <c r="E8" s="9">
        <v>1836</v>
      </c>
      <c r="F8" s="9">
        <v>318</v>
      </c>
      <c r="G8" s="9">
        <v>198</v>
      </c>
      <c r="H8" s="9">
        <v>61</v>
      </c>
      <c r="I8" s="8"/>
      <c r="J8" s="8">
        <v>160</v>
      </c>
      <c r="K8" s="8">
        <v>337</v>
      </c>
      <c r="L8" s="8">
        <v>2106</v>
      </c>
      <c r="N8" s="32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526</v>
      </c>
      <c r="C9" s="8"/>
      <c r="D9" s="9">
        <v>39</v>
      </c>
      <c r="E9" s="9">
        <v>321</v>
      </c>
      <c r="F9" s="9">
        <v>91</v>
      </c>
      <c r="G9" s="9">
        <v>44</v>
      </c>
      <c r="H9" s="9">
        <v>31</v>
      </c>
      <c r="I9" s="8"/>
      <c r="J9" s="8">
        <v>33</v>
      </c>
      <c r="K9" s="8">
        <v>44</v>
      </c>
      <c r="L9" s="8">
        <v>449</v>
      </c>
      <c r="N9" s="32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511</v>
      </c>
      <c r="C10" s="8"/>
      <c r="D10" s="9">
        <v>33</v>
      </c>
      <c r="E10" s="9">
        <v>364</v>
      </c>
      <c r="F10" s="9">
        <v>54</v>
      </c>
      <c r="G10" s="9">
        <v>40</v>
      </c>
      <c r="H10" s="9">
        <v>20</v>
      </c>
      <c r="I10" s="8"/>
      <c r="J10" s="8">
        <v>27</v>
      </c>
      <c r="K10" s="8">
        <v>63</v>
      </c>
      <c r="L10" s="8">
        <v>421</v>
      </c>
      <c r="N10" s="32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1599</v>
      </c>
      <c r="C11" s="8"/>
      <c r="D11" s="9">
        <v>123</v>
      </c>
      <c r="E11" s="9">
        <v>1122</v>
      </c>
      <c r="F11" s="9">
        <v>202</v>
      </c>
      <c r="G11" s="9">
        <v>106</v>
      </c>
      <c r="H11" s="9">
        <v>46</v>
      </c>
      <c r="I11" s="8"/>
      <c r="J11" s="8">
        <v>100</v>
      </c>
      <c r="K11" s="8">
        <v>211</v>
      </c>
      <c r="L11" s="8">
        <v>1288</v>
      </c>
      <c r="N11" s="32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5386</v>
      </c>
      <c r="C12" s="8"/>
      <c r="D12" s="9">
        <v>531</v>
      </c>
      <c r="E12" s="9">
        <v>4039</v>
      </c>
      <c r="F12" s="9">
        <v>503</v>
      </c>
      <c r="G12" s="9">
        <v>247</v>
      </c>
      <c r="H12" s="9">
        <v>66</v>
      </c>
      <c r="I12" s="8"/>
      <c r="J12" s="8">
        <v>454</v>
      </c>
      <c r="K12" s="8">
        <v>775</v>
      </c>
      <c r="L12" s="8">
        <v>4157</v>
      </c>
      <c r="N12" s="32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307</v>
      </c>
      <c r="C13" s="8"/>
      <c r="D13" s="9">
        <v>17</v>
      </c>
      <c r="E13" s="9">
        <v>173</v>
      </c>
      <c r="F13" s="9">
        <v>58</v>
      </c>
      <c r="G13" s="9">
        <v>37</v>
      </c>
      <c r="H13" s="9">
        <v>22</v>
      </c>
      <c r="I13" s="8"/>
      <c r="J13" s="8">
        <v>16</v>
      </c>
      <c r="K13" s="8">
        <v>17</v>
      </c>
      <c r="L13" s="8">
        <v>274</v>
      </c>
      <c r="N13" s="32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225</v>
      </c>
      <c r="C14" s="8"/>
      <c r="D14" s="9">
        <v>1</v>
      </c>
      <c r="E14" s="9">
        <v>138</v>
      </c>
      <c r="F14" s="9">
        <v>43</v>
      </c>
      <c r="G14" s="9">
        <v>31</v>
      </c>
      <c r="H14" s="9">
        <v>12</v>
      </c>
      <c r="I14" s="8"/>
      <c r="J14" s="8">
        <v>1</v>
      </c>
      <c r="K14" s="8">
        <v>9</v>
      </c>
      <c r="L14" s="8">
        <v>215</v>
      </c>
      <c r="N14" s="32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2114</v>
      </c>
      <c r="C15" s="8"/>
      <c r="D15" s="9">
        <v>212</v>
      </c>
      <c r="E15" s="9">
        <v>1517</v>
      </c>
      <c r="F15" s="9">
        <v>232</v>
      </c>
      <c r="G15" s="9">
        <v>120</v>
      </c>
      <c r="H15" s="9">
        <v>33</v>
      </c>
      <c r="I15" s="8"/>
      <c r="J15" s="8">
        <v>176</v>
      </c>
      <c r="K15" s="8">
        <v>291</v>
      </c>
      <c r="L15" s="8">
        <v>1647</v>
      </c>
      <c r="N15" s="32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372</v>
      </c>
      <c r="C16" s="8"/>
      <c r="D16" s="9">
        <v>16</v>
      </c>
      <c r="E16" s="9">
        <v>254</v>
      </c>
      <c r="F16" s="9">
        <v>51</v>
      </c>
      <c r="G16" s="9">
        <v>39</v>
      </c>
      <c r="H16" s="9">
        <v>12</v>
      </c>
      <c r="I16" s="8"/>
      <c r="J16" s="8">
        <v>15</v>
      </c>
      <c r="K16" s="8">
        <v>45</v>
      </c>
      <c r="L16" s="8">
        <v>312</v>
      </c>
      <c r="N16" s="32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1806</v>
      </c>
      <c r="C17" s="8"/>
      <c r="D17" s="9">
        <v>129</v>
      </c>
      <c r="E17" s="9">
        <v>1213</v>
      </c>
      <c r="F17" s="9">
        <v>258</v>
      </c>
      <c r="G17" s="9">
        <v>135</v>
      </c>
      <c r="H17" s="9">
        <v>71</v>
      </c>
      <c r="I17" s="8"/>
      <c r="J17" s="8">
        <v>108</v>
      </c>
      <c r="K17" s="8">
        <v>202</v>
      </c>
      <c r="L17" s="8">
        <v>1496</v>
      </c>
      <c r="N17" s="32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101</v>
      </c>
      <c r="C18" s="8"/>
      <c r="D18" s="26">
        <v>6</v>
      </c>
      <c r="E18" s="9">
        <v>58</v>
      </c>
      <c r="F18" s="9">
        <v>17</v>
      </c>
      <c r="G18" s="9">
        <v>14</v>
      </c>
      <c r="H18" s="9">
        <v>6</v>
      </c>
      <c r="I18" s="8"/>
      <c r="J18" s="28">
        <v>6</v>
      </c>
      <c r="K18" s="8">
        <v>5</v>
      </c>
      <c r="L18" s="8">
        <v>90</v>
      </c>
      <c r="N18" s="32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1007</v>
      </c>
      <c r="C19" s="8"/>
      <c r="D19" s="9">
        <v>57</v>
      </c>
      <c r="E19" s="9">
        <v>686</v>
      </c>
      <c r="F19" s="9">
        <v>161</v>
      </c>
      <c r="G19" s="9">
        <v>75</v>
      </c>
      <c r="H19" s="9">
        <v>28</v>
      </c>
      <c r="I19" s="8"/>
      <c r="J19" s="8">
        <v>47</v>
      </c>
      <c r="K19" s="8">
        <v>119</v>
      </c>
      <c r="L19" s="8">
        <v>841</v>
      </c>
      <c r="N19" s="32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460</v>
      </c>
      <c r="C20" s="8"/>
      <c r="D20" s="9">
        <v>37</v>
      </c>
      <c r="E20" s="9">
        <v>285</v>
      </c>
      <c r="F20" s="9">
        <v>67</v>
      </c>
      <c r="G20" s="9">
        <v>44</v>
      </c>
      <c r="H20" s="9">
        <v>27</v>
      </c>
      <c r="I20" s="8"/>
      <c r="J20" s="8">
        <v>33</v>
      </c>
      <c r="K20" s="8">
        <v>48</v>
      </c>
      <c r="L20" s="8">
        <v>379</v>
      </c>
      <c r="N20" s="32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11705</v>
      </c>
      <c r="C21" s="8"/>
      <c r="D21" s="9">
        <v>709</v>
      </c>
      <c r="E21" s="9">
        <v>8086</v>
      </c>
      <c r="F21" s="9">
        <v>1586</v>
      </c>
      <c r="G21" s="9">
        <v>961</v>
      </c>
      <c r="H21" s="9">
        <v>363</v>
      </c>
      <c r="I21" s="8"/>
      <c r="J21" s="8">
        <v>582</v>
      </c>
      <c r="K21" s="8">
        <v>1188</v>
      </c>
      <c r="L21" s="8">
        <v>9935</v>
      </c>
      <c r="N21" s="32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5">
      <c r="A22" s="1" t="s">
        <v>17</v>
      </c>
      <c r="B22" s="9">
        <f>SUM(B23:B24)</f>
        <v>18424</v>
      </c>
      <c r="C22" s="9"/>
      <c r="D22" s="9">
        <f t="shared" ref="D22:H22" si="1">SUM(D23:D24)</f>
        <v>1467</v>
      </c>
      <c r="E22" s="9">
        <f t="shared" si="1"/>
        <v>12936</v>
      </c>
      <c r="F22" s="9">
        <f t="shared" si="1"/>
        <v>2268</v>
      </c>
      <c r="G22" s="9">
        <f t="shared" si="1"/>
        <v>1259</v>
      </c>
      <c r="H22" s="9">
        <f t="shared" si="1"/>
        <v>494</v>
      </c>
      <c r="I22" s="8"/>
      <c r="J22" s="9">
        <f t="shared" ref="J22:L22" si="2">SUM(J23:J24)</f>
        <v>1238</v>
      </c>
      <c r="K22" s="9">
        <f t="shared" si="2"/>
        <v>2292</v>
      </c>
      <c r="L22" s="9">
        <f t="shared" si="2"/>
        <v>14894</v>
      </c>
      <c r="N22" s="32"/>
      <c r="U22" s="31"/>
      <c r="V22" s="31"/>
      <c r="W22" s="31"/>
      <c r="X22" s="31"/>
      <c r="Y22" s="31"/>
      <c r="Z22" s="31"/>
    </row>
    <row r="23" spans="1:26" ht="12" customHeight="1" x14ac:dyDescent="0.25">
      <c r="A23" s="10" t="s">
        <v>18</v>
      </c>
      <c r="B23" s="9">
        <f>SUM(B7:B8,B10:B12,B15:B16,B17,B19)</f>
        <v>16356</v>
      </c>
      <c r="C23" s="9"/>
      <c r="D23" s="9">
        <f t="shared" ref="D23:H23" si="3">SUM(D7:D8,D10:D12,D15:D16,D17,D19)</f>
        <v>1351</v>
      </c>
      <c r="E23" s="9">
        <f t="shared" si="3"/>
        <v>11676</v>
      </c>
      <c r="F23" s="9">
        <f t="shared" si="3"/>
        <v>1914</v>
      </c>
      <c r="G23" s="9">
        <f t="shared" si="3"/>
        <v>1041</v>
      </c>
      <c r="H23" s="9">
        <f t="shared" si="3"/>
        <v>374</v>
      </c>
      <c r="I23" s="8"/>
      <c r="J23" s="9">
        <f t="shared" ref="J23:L23" si="4">SUM(J7:J8,J10:J12,J15:J16,J17,J19)</f>
        <v>1138</v>
      </c>
      <c r="K23" s="9">
        <f t="shared" si="4"/>
        <v>2136</v>
      </c>
      <c r="L23" s="9">
        <f t="shared" si="4"/>
        <v>13082</v>
      </c>
      <c r="N23" s="32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5">
      <c r="A24" s="10" t="s">
        <v>19</v>
      </c>
      <c r="B24" s="9">
        <f>SUM(B6,B9,B13:B14,B18,B20)</f>
        <v>2068</v>
      </c>
      <c r="C24" s="9"/>
      <c r="D24" s="9">
        <f t="shared" ref="D24:H24" si="5">SUM(D6,D9,D13:D14,D18,D20)</f>
        <v>116</v>
      </c>
      <c r="E24" s="9">
        <f t="shared" si="5"/>
        <v>1260</v>
      </c>
      <c r="F24" s="9">
        <f t="shared" si="5"/>
        <v>354</v>
      </c>
      <c r="G24" s="9">
        <f t="shared" si="5"/>
        <v>218</v>
      </c>
      <c r="H24" s="9">
        <f t="shared" si="5"/>
        <v>120</v>
      </c>
      <c r="I24" s="8"/>
      <c r="J24" s="9">
        <f t="shared" ref="J24:L24" si="6">SUM(J6,J9,J13:J14,J18,J20)</f>
        <v>100</v>
      </c>
      <c r="K24" s="9">
        <f t="shared" si="6"/>
        <v>156</v>
      </c>
      <c r="L24" s="9">
        <f t="shared" si="6"/>
        <v>1812</v>
      </c>
      <c r="N24" s="32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30129</v>
      </c>
      <c r="C25" s="11"/>
      <c r="D25" s="11">
        <f t="shared" ref="D25:H25" si="7">SUM(D21,D22)</f>
        <v>2176</v>
      </c>
      <c r="E25" s="11">
        <f t="shared" si="7"/>
        <v>21022</v>
      </c>
      <c r="F25" s="11">
        <f t="shared" si="7"/>
        <v>3854</v>
      </c>
      <c r="G25" s="11">
        <f t="shared" si="7"/>
        <v>2220</v>
      </c>
      <c r="H25" s="11">
        <f t="shared" si="7"/>
        <v>857</v>
      </c>
      <c r="I25" s="8"/>
      <c r="J25" s="11">
        <f t="shared" ref="J25:L25" si="8">SUM(J21,J22)</f>
        <v>1820</v>
      </c>
      <c r="K25" s="11">
        <f t="shared" si="8"/>
        <v>3480</v>
      </c>
      <c r="L25" s="11">
        <f t="shared" si="8"/>
        <v>24829</v>
      </c>
      <c r="N25" s="32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5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32"/>
      <c r="O26" s="8"/>
      <c r="Q26" s="8"/>
    </row>
    <row r="27" spans="1:26" ht="12" customHeight="1" x14ac:dyDescent="0.25">
      <c r="A27" s="1" t="s">
        <v>1</v>
      </c>
      <c r="B27" s="12">
        <f t="shared" ref="B27:B46" si="9">SUM(D27:H27)</f>
        <v>100</v>
      </c>
      <c r="C27" s="12"/>
      <c r="D27" s="12">
        <f>D6/$B6*100</f>
        <v>3.5634743875278394</v>
      </c>
      <c r="E27" s="12">
        <f t="shared" ref="E27:L42" si="10">E6/$B6*100</f>
        <v>63.474387527839646</v>
      </c>
      <c r="F27" s="12">
        <f t="shared" si="10"/>
        <v>17.371937639198219</v>
      </c>
      <c r="G27" s="12">
        <f t="shared" si="10"/>
        <v>10.690423162583519</v>
      </c>
      <c r="H27" s="12">
        <f t="shared" si="10"/>
        <v>4.8997772828507795</v>
      </c>
      <c r="I27" s="8"/>
      <c r="J27" s="12">
        <f t="shared" si="10"/>
        <v>2.4498886414253898</v>
      </c>
      <c r="K27" s="12">
        <f t="shared" si="10"/>
        <v>7.3496659242761693</v>
      </c>
      <c r="L27" s="12">
        <f t="shared" si="10"/>
        <v>90.200445434298445</v>
      </c>
      <c r="N27" s="32"/>
      <c r="O27" s="8"/>
      <c r="Q27" s="8"/>
    </row>
    <row r="28" spans="1:26" ht="12" customHeight="1" x14ac:dyDescent="0.25">
      <c r="A28" s="1" t="s">
        <v>2</v>
      </c>
      <c r="B28" s="12">
        <f t="shared" si="9"/>
        <v>100</v>
      </c>
      <c r="C28" s="12"/>
      <c r="D28" s="12">
        <f t="shared" ref="D28:H43" si="11">D7/$B7*100</f>
        <v>6.2630480167014611</v>
      </c>
      <c r="E28" s="12">
        <f t="shared" si="11"/>
        <v>67.327766179540703</v>
      </c>
      <c r="F28" s="12">
        <f t="shared" si="11"/>
        <v>14.091858037578289</v>
      </c>
      <c r="G28" s="12">
        <f t="shared" si="11"/>
        <v>8.4551148225469728</v>
      </c>
      <c r="H28" s="12">
        <f t="shared" si="11"/>
        <v>3.8622129436325676</v>
      </c>
      <c r="I28" s="8"/>
      <c r="J28" s="12">
        <f t="shared" si="10"/>
        <v>5.3235908141962422</v>
      </c>
      <c r="K28" s="12">
        <f t="shared" si="10"/>
        <v>9.7077244258872657</v>
      </c>
      <c r="L28" s="12">
        <f t="shared" si="10"/>
        <v>84.968684759916485</v>
      </c>
      <c r="M28" s="8"/>
      <c r="N28" s="32"/>
      <c r="O28" s="8"/>
      <c r="Q28" s="8"/>
    </row>
    <row r="29" spans="1:26" ht="12" customHeight="1" x14ac:dyDescent="0.25">
      <c r="A29" s="1" t="s">
        <v>3</v>
      </c>
      <c r="B29" s="12">
        <f t="shared" si="9"/>
        <v>100</v>
      </c>
      <c r="C29" s="12"/>
      <c r="D29" s="12">
        <f t="shared" si="11"/>
        <v>7.2992700729926998</v>
      </c>
      <c r="E29" s="12">
        <f t="shared" si="11"/>
        <v>70.533999231655784</v>
      </c>
      <c r="F29" s="12">
        <f t="shared" si="11"/>
        <v>12.216673069535151</v>
      </c>
      <c r="G29" s="12">
        <f t="shared" si="11"/>
        <v>7.6066077602766038</v>
      </c>
      <c r="H29" s="12">
        <f t="shared" si="11"/>
        <v>2.3434498655397618</v>
      </c>
      <c r="I29" s="8"/>
      <c r="J29" s="12">
        <f t="shared" si="10"/>
        <v>6.1467537456780637</v>
      </c>
      <c r="K29" s="12">
        <f t="shared" si="10"/>
        <v>12.946600076834422</v>
      </c>
      <c r="L29" s="12">
        <f t="shared" si="10"/>
        <v>80.906646177487517</v>
      </c>
      <c r="N29" s="32"/>
      <c r="O29" s="8"/>
      <c r="Q29" s="8"/>
    </row>
    <row r="30" spans="1:26" ht="12" customHeight="1" x14ac:dyDescent="0.25">
      <c r="A30" s="1" t="s">
        <v>4</v>
      </c>
      <c r="B30" s="12">
        <f t="shared" si="9"/>
        <v>100.00000000000001</v>
      </c>
      <c r="C30" s="12"/>
      <c r="D30" s="12">
        <f t="shared" si="11"/>
        <v>7.4144486692015201</v>
      </c>
      <c r="E30" s="12">
        <f t="shared" si="11"/>
        <v>61.026615969581755</v>
      </c>
      <c r="F30" s="12">
        <f t="shared" si="11"/>
        <v>17.300380228136884</v>
      </c>
      <c r="G30" s="12">
        <f t="shared" si="11"/>
        <v>8.3650190114068437</v>
      </c>
      <c r="H30" s="12">
        <f t="shared" si="11"/>
        <v>5.8935361216730033</v>
      </c>
      <c r="I30" s="8"/>
      <c r="J30" s="12">
        <f t="shared" si="10"/>
        <v>6.2737642585551328</v>
      </c>
      <c r="K30" s="12">
        <f t="shared" si="10"/>
        <v>8.3650190114068437</v>
      </c>
      <c r="L30" s="12">
        <f t="shared" si="10"/>
        <v>85.361216730038024</v>
      </c>
      <c r="N30" s="32"/>
      <c r="O30" s="8"/>
      <c r="Q30" s="8"/>
    </row>
    <row r="31" spans="1:26" ht="12" customHeight="1" x14ac:dyDescent="0.25">
      <c r="A31" s="1" t="s">
        <v>5</v>
      </c>
      <c r="B31" s="12">
        <f t="shared" si="9"/>
        <v>100</v>
      </c>
      <c r="C31" s="12"/>
      <c r="D31" s="12">
        <f t="shared" si="11"/>
        <v>6.4579256360078272</v>
      </c>
      <c r="E31" s="12">
        <f t="shared" si="11"/>
        <v>71.232876712328761</v>
      </c>
      <c r="F31" s="12">
        <f t="shared" si="11"/>
        <v>10.567514677103718</v>
      </c>
      <c r="G31" s="12">
        <f t="shared" si="11"/>
        <v>7.8277886497064575</v>
      </c>
      <c r="H31" s="12">
        <f t="shared" si="11"/>
        <v>3.9138943248532287</v>
      </c>
      <c r="I31" s="8"/>
      <c r="J31" s="12">
        <f t="shared" si="10"/>
        <v>5.283757338551859</v>
      </c>
      <c r="K31" s="12">
        <f t="shared" si="10"/>
        <v>12.328767123287671</v>
      </c>
      <c r="L31" s="12">
        <f t="shared" si="10"/>
        <v>82.387475538160473</v>
      </c>
      <c r="N31" s="32"/>
      <c r="O31" s="8"/>
      <c r="Q31" s="8"/>
    </row>
    <row r="32" spans="1:26" ht="17.25" customHeight="1" x14ac:dyDescent="0.25">
      <c r="A32" s="1" t="s">
        <v>6</v>
      </c>
      <c r="B32" s="12">
        <f t="shared" si="9"/>
        <v>100</v>
      </c>
      <c r="C32" s="12"/>
      <c r="D32" s="12">
        <f t="shared" si="11"/>
        <v>7.6923076923076925</v>
      </c>
      <c r="E32" s="12">
        <f t="shared" si="11"/>
        <v>70.168855534709195</v>
      </c>
      <c r="F32" s="12">
        <f t="shared" si="11"/>
        <v>12.632895559724828</v>
      </c>
      <c r="G32" s="12">
        <f t="shared" si="11"/>
        <v>6.6291432145090683</v>
      </c>
      <c r="H32" s="12">
        <f t="shared" si="11"/>
        <v>2.8767979987492183</v>
      </c>
      <c r="I32" s="8"/>
      <c r="J32" s="12">
        <f t="shared" si="10"/>
        <v>6.2539086929330825</v>
      </c>
      <c r="K32" s="12">
        <f t="shared" si="10"/>
        <v>13.195747342088806</v>
      </c>
      <c r="L32" s="12">
        <f t="shared" si="10"/>
        <v>80.550343964978111</v>
      </c>
      <c r="N32" s="32"/>
      <c r="O32" s="8"/>
      <c r="Q32" s="8"/>
    </row>
    <row r="33" spans="1:17" ht="12" customHeight="1" x14ac:dyDescent="0.25">
      <c r="A33" s="1" t="s">
        <v>7</v>
      </c>
      <c r="B33" s="12">
        <f t="shared" si="9"/>
        <v>100</v>
      </c>
      <c r="C33" s="12"/>
      <c r="D33" s="12">
        <f t="shared" si="11"/>
        <v>9.8588934274043822</v>
      </c>
      <c r="E33" s="12">
        <f t="shared" si="11"/>
        <v>74.990716672855555</v>
      </c>
      <c r="F33" s="12">
        <f t="shared" si="11"/>
        <v>9.3390271073152622</v>
      </c>
      <c r="G33" s="12">
        <f t="shared" si="11"/>
        <v>4.5859636093575942</v>
      </c>
      <c r="H33" s="12">
        <f t="shared" si="11"/>
        <v>1.2253991830672113</v>
      </c>
      <c r="I33" s="8"/>
      <c r="J33" s="12">
        <f t="shared" si="10"/>
        <v>8.4292610471593026</v>
      </c>
      <c r="K33" s="12">
        <f t="shared" si="10"/>
        <v>14.389157073895284</v>
      </c>
      <c r="L33" s="12">
        <f t="shared" si="10"/>
        <v>77.181581878945423</v>
      </c>
      <c r="N33" s="32"/>
      <c r="O33" s="8"/>
      <c r="Q33" s="8"/>
    </row>
    <row r="34" spans="1:17" ht="12" customHeight="1" x14ac:dyDescent="0.25">
      <c r="A34" s="1" t="s">
        <v>8</v>
      </c>
      <c r="B34" s="12">
        <f t="shared" si="9"/>
        <v>100</v>
      </c>
      <c r="C34" s="12"/>
      <c r="D34" s="12">
        <f t="shared" si="11"/>
        <v>5.5374592833876219</v>
      </c>
      <c r="E34" s="12">
        <f t="shared" si="11"/>
        <v>56.351791530944631</v>
      </c>
      <c r="F34" s="12">
        <f t="shared" si="11"/>
        <v>18.892508143322477</v>
      </c>
      <c r="G34" s="12">
        <f t="shared" si="11"/>
        <v>12.052117263843648</v>
      </c>
      <c r="H34" s="12">
        <f t="shared" si="11"/>
        <v>7.1661237785016292</v>
      </c>
      <c r="I34" s="8"/>
      <c r="J34" s="12">
        <f t="shared" si="10"/>
        <v>5.2117263843648214</v>
      </c>
      <c r="K34" s="12">
        <f t="shared" si="10"/>
        <v>5.5374592833876219</v>
      </c>
      <c r="L34" s="12">
        <f t="shared" si="10"/>
        <v>89.250814332247558</v>
      </c>
      <c r="N34" s="32"/>
      <c r="O34" s="8"/>
      <c r="Q34" s="8"/>
    </row>
    <row r="35" spans="1:17" ht="12" customHeight="1" x14ac:dyDescent="0.25">
      <c r="A35" s="1" t="s">
        <v>9</v>
      </c>
      <c r="B35" s="12">
        <f t="shared" si="9"/>
        <v>99.999999999999986</v>
      </c>
      <c r="C35" s="12"/>
      <c r="D35" s="12">
        <f t="shared" si="11"/>
        <v>0.44444444444444442</v>
      </c>
      <c r="E35" s="12">
        <f t="shared" si="11"/>
        <v>61.333333333333329</v>
      </c>
      <c r="F35" s="12">
        <f t="shared" si="11"/>
        <v>19.111111111111111</v>
      </c>
      <c r="G35" s="12">
        <f t="shared" si="11"/>
        <v>13.777777777777779</v>
      </c>
      <c r="H35" s="12">
        <f t="shared" si="11"/>
        <v>5.3333333333333339</v>
      </c>
      <c r="I35" s="8"/>
      <c r="J35" s="12">
        <f t="shared" si="10"/>
        <v>0.44444444444444442</v>
      </c>
      <c r="K35" s="12">
        <f t="shared" si="10"/>
        <v>4</v>
      </c>
      <c r="L35" s="12">
        <f t="shared" si="10"/>
        <v>95.555555555555557</v>
      </c>
      <c r="N35" s="32"/>
      <c r="O35" s="8"/>
      <c r="Q35" s="8"/>
    </row>
    <row r="36" spans="1:17" ht="12" customHeight="1" x14ac:dyDescent="0.25">
      <c r="A36" s="1" t="s">
        <v>10</v>
      </c>
      <c r="B36" s="12">
        <f t="shared" si="9"/>
        <v>100</v>
      </c>
      <c r="C36" s="12"/>
      <c r="D36" s="12">
        <f t="shared" si="11"/>
        <v>10.028382213812677</v>
      </c>
      <c r="E36" s="12">
        <f t="shared" si="11"/>
        <v>71.759697256386005</v>
      </c>
      <c r="F36" s="12">
        <f t="shared" si="11"/>
        <v>10.974456007568591</v>
      </c>
      <c r="G36" s="12">
        <f t="shared" si="11"/>
        <v>5.6764427625354781</v>
      </c>
      <c r="H36" s="12">
        <f t="shared" si="11"/>
        <v>1.5610217596972564</v>
      </c>
      <c r="I36" s="8"/>
      <c r="J36" s="12">
        <f t="shared" si="10"/>
        <v>8.3254493850520355</v>
      </c>
      <c r="K36" s="12">
        <f t="shared" si="10"/>
        <v>13.765373699148533</v>
      </c>
      <c r="L36" s="12">
        <f t="shared" si="10"/>
        <v>77.909176915799421</v>
      </c>
      <c r="N36" s="32"/>
      <c r="O36" s="8"/>
      <c r="Q36" s="8"/>
    </row>
    <row r="37" spans="1:17" ht="17.25" customHeight="1" x14ac:dyDescent="0.25">
      <c r="A37" s="1" t="s">
        <v>11</v>
      </c>
      <c r="B37" s="12">
        <f t="shared" si="9"/>
        <v>99.999999999999986</v>
      </c>
      <c r="C37" s="12"/>
      <c r="D37" s="12">
        <f t="shared" si="11"/>
        <v>4.3010752688172049</v>
      </c>
      <c r="E37" s="12">
        <f t="shared" si="11"/>
        <v>68.27956989247312</v>
      </c>
      <c r="F37" s="12">
        <f t="shared" si="11"/>
        <v>13.709677419354838</v>
      </c>
      <c r="G37" s="12">
        <f t="shared" si="11"/>
        <v>10.483870967741936</v>
      </c>
      <c r="H37" s="12">
        <f t="shared" si="11"/>
        <v>3.225806451612903</v>
      </c>
      <c r="I37" s="8"/>
      <c r="J37" s="12">
        <f t="shared" si="10"/>
        <v>4.032258064516129</v>
      </c>
      <c r="K37" s="12">
        <f t="shared" si="10"/>
        <v>12.096774193548388</v>
      </c>
      <c r="L37" s="12">
        <f t="shared" si="10"/>
        <v>83.870967741935488</v>
      </c>
      <c r="N37" s="32"/>
      <c r="O37" s="8"/>
      <c r="Q37" s="8"/>
    </row>
    <row r="38" spans="1:17" ht="12" customHeight="1" x14ac:dyDescent="0.25">
      <c r="A38" s="1" t="s">
        <v>12</v>
      </c>
      <c r="B38" s="12">
        <f t="shared" si="9"/>
        <v>100.00000000000001</v>
      </c>
      <c r="C38" s="12"/>
      <c r="D38" s="12">
        <f t="shared" si="11"/>
        <v>7.1428571428571423</v>
      </c>
      <c r="E38" s="12">
        <f t="shared" si="11"/>
        <v>67.165005537098565</v>
      </c>
      <c r="F38" s="12">
        <f t="shared" si="11"/>
        <v>14.285714285714285</v>
      </c>
      <c r="G38" s="12">
        <f t="shared" si="11"/>
        <v>7.4750830564784057</v>
      </c>
      <c r="H38" s="12">
        <f t="shared" si="11"/>
        <v>3.9313399778516054</v>
      </c>
      <c r="I38" s="8"/>
      <c r="J38" s="12">
        <f t="shared" si="10"/>
        <v>5.9800664451827243</v>
      </c>
      <c r="K38" s="12">
        <f t="shared" si="10"/>
        <v>11.184939091915837</v>
      </c>
      <c r="L38" s="12">
        <f t="shared" si="10"/>
        <v>82.834994462901435</v>
      </c>
      <c r="N38" s="32"/>
      <c r="O38" s="8"/>
      <c r="Q38" s="8"/>
    </row>
    <row r="39" spans="1:17" ht="12" customHeight="1" x14ac:dyDescent="0.25">
      <c r="A39" s="1" t="s">
        <v>13</v>
      </c>
      <c r="B39" s="12">
        <f t="shared" si="9"/>
        <v>100</v>
      </c>
      <c r="C39" s="12"/>
      <c r="D39" s="27">
        <f>IF(D18="-","-",D18/$B18*100)</f>
        <v>5.9405940594059405</v>
      </c>
      <c r="E39" s="12">
        <f t="shared" si="11"/>
        <v>57.42574257425742</v>
      </c>
      <c r="F39" s="12">
        <f t="shared" si="11"/>
        <v>16.831683168316832</v>
      </c>
      <c r="G39" s="12">
        <f t="shared" si="11"/>
        <v>13.861386138613863</v>
      </c>
      <c r="H39" s="12">
        <f t="shared" si="11"/>
        <v>5.9405940594059405</v>
      </c>
      <c r="I39" s="8"/>
      <c r="J39" s="27">
        <f>IF(J18="-","-",J18/$B18*100)</f>
        <v>5.9405940594059405</v>
      </c>
      <c r="K39" s="12">
        <f t="shared" si="10"/>
        <v>4.9504950495049505</v>
      </c>
      <c r="L39" s="12">
        <f t="shared" si="10"/>
        <v>89.10891089108911</v>
      </c>
      <c r="N39" s="32"/>
      <c r="O39" s="8"/>
      <c r="Q39" s="8"/>
    </row>
    <row r="40" spans="1:17" ht="12" customHeight="1" x14ac:dyDescent="0.25">
      <c r="A40" s="1" t="s">
        <v>14</v>
      </c>
      <c r="B40" s="12">
        <f t="shared" si="9"/>
        <v>100</v>
      </c>
      <c r="C40" s="12"/>
      <c r="D40" s="12">
        <f t="shared" si="11"/>
        <v>5.6603773584905666</v>
      </c>
      <c r="E40" s="12">
        <f t="shared" si="11"/>
        <v>68.123138033763652</v>
      </c>
      <c r="F40" s="12">
        <f t="shared" si="11"/>
        <v>15.988083416087386</v>
      </c>
      <c r="G40" s="12">
        <f t="shared" si="11"/>
        <v>7.4478649453823236</v>
      </c>
      <c r="H40" s="12">
        <f t="shared" si="11"/>
        <v>2.7805362462760672</v>
      </c>
      <c r="I40" s="8"/>
      <c r="J40" s="12">
        <f t="shared" si="10"/>
        <v>4.6673286991062559</v>
      </c>
      <c r="K40" s="12">
        <f t="shared" si="10"/>
        <v>11.817279046673287</v>
      </c>
      <c r="L40" s="12">
        <f t="shared" si="10"/>
        <v>83.515392254220458</v>
      </c>
      <c r="N40" s="32"/>
      <c r="O40" s="8"/>
      <c r="Q40" s="8"/>
    </row>
    <row r="41" spans="1:17" ht="12" customHeight="1" x14ac:dyDescent="0.25">
      <c r="A41" s="1" t="s">
        <v>15</v>
      </c>
      <c r="B41" s="12">
        <f t="shared" si="9"/>
        <v>100</v>
      </c>
      <c r="C41" s="12"/>
      <c r="D41" s="12">
        <f t="shared" si="11"/>
        <v>8.0434782608695645</v>
      </c>
      <c r="E41" s="12">
        <f t="shared" si="11"/>
        <v>61.95652173913043</v>
      </c>
      <c r="F41" s="12">
        <f t="shared" si="11"/>
        <v>14.565217391304348</v>
      </c>
      <c r="G41" s="12">
        <f t="shared" si="11"/>
        <v>9.5652173913043477</v>
      </c>
      <c r="H41" s="12">
        <f t="shared" si="11"/>
        <v>5.8695652173913047</v>
      </c>
      <c r="I41" s="8"/>
      <c r="J41" s="12">
        <f t="shared" si="10"/>
        <v>7.1739130434782608</v>
      </c>
      <c r="K41" s="12">
        <f t="shared" si="10"/>
        <v>10.434782608695652</v>
      </c>
      <c r="L41" s="12">
        <f t="shared" si="10"/>
        <v>82.391304347826093</v>
      </c>
      <c r="N41" s="32"/>
      <c r="O41" s="8"/>
      <c r="Q41" s="8"/>
    </row>
    <row r="42" spans="1:17" ht="17.25" customHeight="1" x14ac:dyDescent="0.25">
      <c r="A42" s="1" t="s">
        <v>16</v>
      </c>
      <c r="B42" s="12">
        <f t="shared" si="9"/>
        <v>99.999999999999986</v>
      </c>
      <c r="C42" s="12"/>
      <c r="D42" s="12">
        <f t="shared" si="11"/>
        <v>6.057240495514737</v>
      </c>
      <c r="E42" s="12">
        <f t="shared" si="11"/>
        <v>69.081589064502353</v>
      </c>
      <c r="F42" s="12">
        <f t="shared" si="11"/>
        <v>13.549765057667662</v>
      </c>
      <c r="G42" s="12">
        <f t="shared" si="11"/>
        <v>8.2101665954720211</v>
      </c>
      <c r="H42" s="12">
        <f t="shared" si="11"/>
        <v>3.1012387868432292</v>
      </c>
      <c r="I42" s="8"/>
      <c r="J42" s="12">
        <f t="shared" si="10"/>
        <v>4.9722340879965827</v>
      </c>
      <c r="K42" s="12">
        <f t="shared" si="10"/>
        <v>10.149508756941477</v>
      </c>
      <c r="L42" s="12">
        <f t="shared" si="10"/>
        <v>84.878257155061945</v>
      </c>
      <c r="N42" s="32"/>
      <c r="O42" s="8"/>
      <c r="Q42" s="8"/>
    </row>
    <row r="43" spans="1:17" ht="17.25" customHeight="1" x14ac:dyDescent="0.25">
      <c r="A43" s="1" t="s">
        <v>17</v>
      </c>
      <c r="B43" s="12">
        <f t="shared" si="9"/>
        <v>100</v>
      </c>
      <c r="C43" s="12"/>
      <c r="D43" s="12">
        <f t="shared" si="11"/>
        <v>7.9624402952670428</v>
      </c>
      <c r="E43" s="12">
        <f t="shared" si="11"/>
        <v>70.212765957446805</v>
      </c>
      <c r="F43" s="12">
        <f t="shared" si="11"/>
        <v>12.310030395136778</v>
      </c>
      <c r="G43" s="12">
        <f t="shared" si="11"/>
        <v>6.8334780720798962</v>
      </c>
      <c r="H43" s="12">
        <f t="shared" si="11"/>
        <v>2.6812852800694746</v>
      </c>
      <c r="I43" s="8"/>
      <c r="J43" s="12">
        <f t="shared" ref="J43:L46" si="12">J22/$B22*100</f>
        <v>6.7194963091619622</v>
      </c>
      <c r="K43" s="12">
        <f t="shared" si="12"/>
        <v>12.440295267042988</v>
      </c>
      <c r="L43" s="12">
        <f t="shared" si="12"/>
        <v>80.840208423795048</v>
      </c>
      <c r="N43" s="32"/>
      <c r="O43" s="8"/>
      <c r="Q43" s="8"/>
    </row>
    <row r="44" spans="1:17" ht="12" customHeight="1" x14ac:dyDescent="0.25">
      <c r="A44" s="10" t="s">
        <v>18</v>
      </c>
      <c r="B44" s="12">
        <f t="shared" si="9"/>
        <v>100</v>
      </c>
      <c r="C44" s="12"/>
      <c r="D44" s="12">
        <f t="shared" ref="D44:H46" si="13">D23/$B23*100</f>
        <v>8.2599657617999505</v>
      </c>
      <c r="E44" s="12">
        <f t="shared" si="13"/>
        <v>71.386647101980927</v>
      </c>
      <c r="F44" s="12">
        <f t="shared" si="13"/>
        <v>11.702127659574469</v>
      </c>
      <c r="G44" s="12">
        <f t="shared" si="13"/>
        <v>6.3646368305209107</v>
      </c>
      <c r="H44" s="12">
        <f t="shared" si="13"/>
        <v>2.2866226461237464</v>
      </c>
      <c r="I44" s="8"/>
      <c r="J44" s="12">
        <f t="shared" si="12"/>
        <v>6.9576913670824165</v>
      </c>
      <c r="K44" s="12">
        <f t="shared" si="12"/>
        <v>13.059427732942039</v>
      </c>
      <c r="L44" s="12">
        <f t="shared" si="12"/>
        <v>79.982880899975541</v>
      </c>
      <c r="N44" s="32"/>
      <c r="O44" s="8"/>
      <c r="Q44" s="8"/>
    </row>
    <row r="45" spans="1:17" ht="12" customHeight="1" x14ac:dyDescent="0.25">
      <c r="A45" s="10" t="s">
        <v>19</v>
      </c>
      <c r="B45" s="12">
        <f t="shared" si="9"/>
        <v>100</v>
      </c>
      <c r="C45" s="12"/>
      <c r="D45" s="12">
        <f t="shared" si="13"/>
        <v>5.6092843326885884</v>
      </c>
      <c r="E45" s="12">
        <f t="shared" si="13"/>
        <v>60.928433268858804</v>
      </c>
      <c r="F45" s="12">
        <f t="shared" si="13"/>
        <v>17.117988394584138</v>
      </c>
      <c r="G45" s="12">
        <f t="shared" si="13"/>
        <v>10.541586073500966</v>
      </c>
      <c r="H45" s="12">
        <f t="shared" si="13"/>
        <v>5.8027079303675047</v>
      </c>
      <c r="I45" s="8"/>
      <c r="J45" s="12">
        <f t="shared" si="12"/>
        <v>4.8355899419729207</v>
      </c>
      <c r="K45" s="12">
        <f t="shared" si="12"/>
        <v>7.5435203094777563</v>
      </c>
      <c r="L45" s="12">
        <f t="shared" si="12"/>
        <v>87.620889748549331</v>
      </c>
      <c r="N45" s="32"/>
      <c r="O45" s="8"/>
      <c r="Q45" s="8"/>
    </row>
    <row r="46" spans="1:17" ht="17.25" customHeight="1" thickBot="1" x14ac:dyDescent="0.3">
      <c r="A46" s="13" t="s">
        <v>20</v>
      </c>
      <c r="B46" s="24">
        <f t="shared" si="9"/>
        <v>99.999999999999986</v>
      </c>
      <c r="C46" s="24"/>
      <c r="D46" s="24">
        <f t="shared" si="13"/>
        <v>7.2222775399117127</v>
      </c>
      <c r="E46" s="24">
        <f t="shared" si="13"/>
        <v>69.773308108466921</v>
      </c>
      <c r="F46" s="24">
        <f t="shared" si="13"/>
        <v>12.791662517839955</v>
      </c>
      <c r="G46" s="24">
        <f t="shared" si="13"/>
        <v>7.3683162401672799</v>
      </c>
      <c r="H46" s="24">
        <f t="shared" si="13"/>
        <v>2.8444355936141261</v>
      </c>
      <c r="I46" s="25"/>
      <c r="J46" s="24">
        <f t="shared" si="12"/>
        <v>6.0406916923893927</v>
      </c>
      <c r="K46" s="24">
        <f t="shared" si="12"/>
        <v>11.55033356566763</v>
      </c>
      <c r="L46" s="24">
        <f t="shared" si="12"/>
        <v>82.40897474194297</v>
      </c>
      <c r="N46" s="32"/>
      <c r="O46" s="8"/>
      <c r="Q46" s="8"/>
    </row>
    <row r="47" spans="1:17" ht="12" customHeight="1" x14ac:dyDescent="0.25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N47" s="3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56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  <ignoredError sqref="D39 J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3B35-EB5F-489D-B435-381B2DF415C6}">
  <dimension ref="A1:Z51"/>
  <sheetViews>
    <sheetView showGridLines="0" workbookViewId="0">
      <selection activeCell="N1" sqref="F1:N1"/>
    </sheetView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26" ht="12.75" customHeight="1" x14ac:dyDescent="0.2">
      <c r="A1" s="1" t="s">
        <v>21</v>
      </c>
    </row>
    <row r="2" spans="1:26" ht="18" customHeight="1" thickBot="1" x14ac:dyDescent="0.25">
      <c r="A2" s="3" t="s">
        <v>51</v>
      </c>
    </row>
    <row r="3" spans="1:26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26" ht="12" customHeight="1" x14ac:dyDescent="0.25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29"/>
      <c r="O4" s="30"/>
      <c r="P4" s="30"/>
      <c r="Q4" s="30"/>
      <c r="R4" s="30"/>
      <c r="S4" s="30"/>
      <c r="T4" s="30"/>
    </row>
    <row r="5" spans="1:26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26" ht="12" customHeight="1" x14ac:dyDescent="0.25">
      <c r="A6" s="1" t="s">
        <v>1</v>
      </c>
      <c r="B6" s="8">
        <f t="shared" ref="B6:B21" si="0">SUM(D6:H6)</f>
        <v>445</v>
      </c>
      <c r="C6" s="8"/>
      <c r="D6" s="9">
        <v>13</v>
      </c>
      <c r="E6" s="9">
        <v>277</v>
      </c>
      <c r="F6" s="9">
        <v>88</v>
      </c>
      <c r="G6" s="9">
        <v>46</v>
      </c>
      <c r="H6" s="9">
        <v>21</v>
      </c>
      <c r="I6" s="8"/>
      <c r="J6" s="8">
        <v>12</v>
      </c>
      <c r="K6" s="8">
        <v>29</v>
      </c>
      <c r="L6" s="8">
        <v>404</v>
      </c>
      <c r="N6" s="29"/>
      <c r="O6" s="30"/>
      <c r="P6" s="30"/>
      <c r="Q6" s="30"/>
      <c r="R6" s="30"/>
      <c r="S6" s="30"/>
      <c r="T6" s="30"/>
      <c r="U6" s="31"/>
      <c r="V6" s="31"/>
      <c r="W6" s="31"/>
      <c r="X6" s="31"/>
      <c r="Y6" s="31"/>
      <c r="Z6" s="31"/>
    </row>
    <row r="7" spans="1:26" ht="12" customHeight="1" x14ac:dyDescent="0.25">
      <c r="A7" s="1" t="s">
        <v>2</v>
      </c>
      <c r="B7" s="8">
        <f t="shared" si="0"/>
        <v>952</v>
      </c>
      <c r="C7" s="8"/>
      <c r="D7" s="9">
        <v>57</v>
      </c>
      <c r="E7" s="9">
        <v>645</v>
      </c>
      <c r="F7" s="9">
        <v>141</v>
      </c>
      <c r="G7" s="9">
        <v>74</v>
      </c>
      <c r="H7" s="9">
        <v>35</v>
      </c>
      <c r="I7" s="8"/>
      <c r="J7" s="8">
        <v>52</v>
      </c>
      <c r="K7" s="8">
        <v>90</v>
      </c>
      <c r="L7" s="8">
        <v>810</v>
      </c>
      <c r="N7" s="29"/>
      <c r="O7" s="30"/>
      <c r="P7" s="30"/>
      <c r="Q7" s="30"/>
      <c r="R7" s="30"/>
      <c r="S7" s="30"/>
      <c r="T7" s="30"/>
      <c r="U7" s="31"/>
      <c r="V7" s="31"/>
      <c r="W7" s="31"/>
      <c r="X7" s="31"/>
      <c r="Y7" s="31"/>
      <c r="Z7" s="31"/>
    </row>
    <row r="8" spans="1:26" ht="12" customHeight="1" x14ac:dyDescent="0.25">
      <c r="A8" s="1" t="s">
        <v>3</v>
      </c>
      <c r="B8" s="8">
        <f t="shared" si="0"/>
        <v>2593</v>
      </c>
      <c r="C8" s="8"/>
      <c r="D8" s="9">
        <v>198</v>
      </c>
      <c r="E8" s="9">
        <v>1813</v>
      </c>
      <c r="F8" s="9">
        <v>328</v>
      </c>
      <c r="G8" s="9">
        <v>184</v>
      </c>
      <c r="H8" s="9">
        <v>70</v>
      </c>
      <c r="I8" s="8"/>
      <c r="J8" s="8">
        <v>165</v>
      </c>
      <c r="K8" s="8">
        <v>339</v>
      </c>
      <c r="L8" s="8">
        <v>2089</v>
      </c>
      <c r="N8" s="29"/>
      <c r="O8" s="30"/>
      <c r="P8" s="30"/>
      <c r="Q8" s="30"/>
      <c r="R8" s="30"/>
      <c r="S8" s="30"/>
      <c r="T8" s="30"/>
      <c r="U8" s="31"/>
      <c r="V8" s="31"/>
      <c r="W8" s="31"/>
      <c r="X8" s="31"/>
      <c r="Y8" s="31"/>
      <c r="Z8" s="31"/>
    </row>
    <row r="9" spans="1:26" ht="12" customHeight="1" x14ac:dyDescent="0.25">
      <c r="A9" s="1" t="s">
        <v>4</v>
      </c>
      <c r="B9" s="8">
        <f t="shared" si="0"/>
        <v>531</v>
      </c>
      <c r="C9" s="8"/>
      <c r="D9" s="9">
        <v>34</v>
      </c>
      <c r="E9" s="9">
        <v>335</v>
      </c>
      <c r="F9" s="9">
        <v>87</v>
      </c>
      <c r="G9" s="9">
        <v>40</v>
      </c>
      <c r="H9" s="9">
        <v>35</v>
      </c>
      <c r="I9" s="8"/>
      <c r="J9" s="8">
        <v>28</v>
      </c>
      <c r="K9" s="8">
        <v>48</v>
      </c>
      <c r="L9" s="8">
        <v>455</v>
      </c>
      <c r="N9" s="29"/>
      <c r="O9" s="30"/>
      <c r="P9" s="30"/>
      <c r="Q9" s="30"/>
      <c r="R9" s="30"/>
      <c r="S9" s="30"/>
      <c r="T9" s="30"/>
      <c r="U9" s="31"/>
      <c r="V9" s="31"/>
      <c r="W9" s="31"/>
      <c r="X9" s="31"/>
      <c r="Y9" s="31"/>
      <c r="Z9" s="31"/>
    </row>
    <row r="10" spans="1:26" ht="12" customHeight="1" x14ac:dyDescent="0.25">
      <c r="A10" s="1" t="s">
        <v>5</v>
      </c>
      <c r="B10" s="8">
        <f t="shared" si="0"/>
        <v>496</v>
      </c>
      <c r="C10" s="8"/>
      <c r="D10" s="9">
        <v>33</v>
      </c>
      <c r="E10" s="9">
        <v>358</v>
      </c>
      <c r="F10" s="9">
        <v>45</v>
      </c>
      <c r="G10" s="9">
        <v>43</v>
      </c>
      <c r="H10" s="9">
        <v>17</v>
      </c>
      <c r="I10" s="8"/>
      <c r="J10" s="8">
        <v>27</v>
      </c>
      <c r="K10" s="8">
        <v>61</v>
      </c>
      <c r="L10" s="8">
        <v>408</v>
      </c>
      <c r="N10" s="29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</row>
    <row r="11" spans="1:26" ht="17.25" customHeight="1" x14ac:dyDescent="0.25">
      <c r="A11" s="1" t="s">
        <v>6</v>
      </c>
      <c r="B11" s="8">
        <f t="shared" si="0"/>
        <v>1583</v>
      </c>
      <c r="C11" s="8"/>
      <c r="D11" s="9">
        <v>118</v>
      </c>
      <c r="E11" s="9">
        <v>1118</v>
      </c>
      <c r="F11" s="9">
        <v>200</v>
      </c>
      <c r="G11" s="9">
        <v>101</v>
      </c>
      <c r="H11" s="9">
        <v>46</v>
      </c>
      <c r="I11" s="8"/>
      <c r="J11" s="8">
        <v>103</v>
      </c>
      <c r="K11" s="8">
        <v>199</v>
      </c>
      <c r="L11" s="8">
        <v>1281</v>
      </c>
      <c r="N11" s="29"/>
      <c r="O11" s="30"/>
      <c r="P11" s="30"/>
      <c r="Q11" s="30"/>
      <c r="R11" s="30"/>
      <c r="S11" s="30"/>
      <c r="T11" s="30"/>
      <c r="U11" s="31"/>
      <c r="V11" s="31"/>
      <c r="W11" s="31"/>
      <c r="X11" s="31"/>
      <c r="Y11" s="31"/>
      <c r="Z11" s="31"/>
    </row>
    <row r="12" spans="1:26" ht="12" customHeight="1" x14ac:dyDescent="0.25">
      <c r="A12" s="1" t="s">
        <v>7</v>
      </c>
      <c r="B12" s="8">
        <f t="shared" si="0"/>
        <v>5233</v>
      </c>
      <c r="C12" s="8"/>
      <c r="D12" s="9">
        <v>523</v>
      </c>
      <c r="E12" s="9">
        <v>3927</v>
      </c>
      <c r="F12" s="9">
        <v>506</v>
      </c>
      <c r="G12" s="9">
        <v>210</v>
      </c>
      <c r="H12" s="9">
        <v>67</v>
      </c>
      <c r="I12" s="8"/>
      <c r="J12" s="8">
        <v>446</v>
      </c>
      <c r="K12" s="8">
        <v>778</v>
      </c>
      <c r="L12" s="8">
        <v>4009</v>
      </c>
      <c r="N12" s="29"/>
      <c r="O12" s="30"/>
      <c r="P12" s="30"/>
      <c r="Q12" s="30"/>
      <c r="R12" s="30"/>
      <c r="S12" s="30"/>
      <c r="T12" s="30"/>
      <c r="U12" s="31"/>
      <c r="V12" s="31"/>
      <c r="W12" s="31"/>
      <c r="X12" s="31"/>
      <c r="Y12" s="31"/>
      <c r="Z12" s="31"/>
    </row>
    <row r="13" spans="1:26" ht="12" customHeight="1" x14ac:dyDescent="0.25">
      <c r="A13" s="1" t="s">
        <v>8</v>
      </c>
      <c r="B13" s="8">
        <f t="shared" si="0"/>
        <v>314</v>
      </c>
      <c r="C13" s="8"/>
      <c r="D13" s="9">
        <v>15</v>
      </c>
      <c r="E13" s="9">
        <v>182</v>
      </c>
      <c r="F13" s="9">
        <v>60</v>
      </c>
      <c r="G13" s="9">
        <v>38</v>
      </c>
      <c r="H13" s="9">
        <v>19</v>
      </c>
      <c r="I13" s="8"/>
      <c r="J13" s="8">
        <v>14</v>
      </c>
      <c r="K13" s="8">
        <v>18</v>
      </c>
      <c r="L13" s="8">
        <v>282</v>
      </c>
      <c r="N13" s="29"/>
      <c r="O13" s="30"/>
      <c r="P13" s="30"/>
      <c r="Q13" s="30"/>
      <c r="R13" s="30"/>
      <c r="S13" s="30"/>
      <c r="T13" s="30"/>
      <c r="U13" s="31"/>
      <c r="V13" s="31"/>
      <c r="W13" s="31"/>
      <c r="X13" s="31"/>
      <c r="Y13" s="31"/>
      <c r="Z13" s="31"/>
    </row>
    <row r="14" spans="1:26" ht="12" customHeight="1" x14ac:dyDescent="0.25">
      <c r="A14" s="1" t="s">
        <v>9</v>
      </c>
      <c r="B14" s="8">
        <f t="shared" si="0"/>
        <v>232</v>
      </c>
      <c r="C14" s="8"/>
      <c r="D14" s="9">
        <v>1</v>
      </c>
      <c r="E14" s="9">
        <v>147</v>
      </c>
      <c r="F14" s="9">
        <v>41</v>
      </c>
      <c r="G14" s="9">
        <v>33</v>
      </c>
      <c r="H14" s="9">
        <v>10</v>
      </c>
      <c r="I14" s="8"/>
      <c r="J14" s="8">
        <v>1</v>
      </c>
      <c r="K14" s="8">
        <v>14</v>
      </c>
      <c r="L14" s="8">
        <v>217</v>
      </c>
      <c r="N14" s="29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</row>
    <row r="15" spans="1:26" ht="12" customHeight="1" x14ac:dyDescent="0.25">
      <c r="A15" s="1" t="s">
        <v>10</v>
      </c>
      <c r="B15" s="8">
        <f t="shared" si="0"/>
        <v>2053</v>
      </c>
      <c r="C15" s="8"/>
      <c r="D15" s="9">
        <v>207</v>
      </c>
      <c r="E15" s="9">
        <v>1477</v>
      </c>
      <c r="F15" s="9">
        <v>221</v>
      </c>
      <c r="G15" s="9">
        <v>115</v>
      </c>
      <c r="H15" s="9">
        <v>33</v>
      </c>
      <c r="I15" s="8"/>
      <c r="J15" s="8">
        <v>171</v>
      </c>
      <c r="K15" s="8">
        <v>278</v>
      </c>
      <c r="L15" s="8">
        <v>1604</v>
      </c>
      <c r="N15" s="29"/>
      <c r="O15" s="30"/>
      <c r="P15" s="30"/>
      <c r="Q15" s="30"/>
      <c r="R15" s="30"/>
      <c r="S15" s="30"/>
      <c r="T15" s="30"/>
      <c r="U15" s="31"/>
      <c r="V15" s="31"/>
      <c r="W15" s="31"/>
      <c r="X15" s="31"/>
      <c r="Y15" s="31"/>
      <c r="Z15" s="31"/>
    </row>
    <row r="16" spans="1:26" ht="17.25" customHeight="1" x14ac:dyDescent="0.25">
      <c r="A16" s="1" t="s">
        <v>11</v>
      </c>
      <c r="B16" s="8">
        <f t="shared" si="0"/>
        <v>366</v>
      </c>
      <c r="C16" s="8"/>
      <c r="D16" s="9">
        <v>18</v>
      </c>
      <c r="E16" s="9">
        <v>242</v>
      </c>
      <c r="F16" s="9">
        <v>53</v>
      </c>
      <c r="G16" s="9">
        <v>43</v>
      </c>
      <c r="H16" s="9">
        <v>10</v>
      </c>
      <c r="I16" s="8"/>
      <c r="J16" s="8">
        <v>12</v>
      </c>
      <c r="K16" s="8">
        <v>44</v>
      </c>
      <c r="L16" s="8">
        <v>310</v>
      </c>
      <c r="N16" s="29"/>
      <c r="O16" s="30"/>
      <c r="P16" s="30"/>
      <c r="Q16" s="30"/>
      <c r="R16" s="30"/>
      <c r="S16" s="30"/>
      <c r="T16" s="30"/>
      <c r="U16" s="31"/>
      <c r="V16" s="31"/>
      <c r="W16" s="31"/>
      <c r="X16" s="31"/>
      <c r="Y16" s="31"/>
      <c r="Z16" s="31"/>
    </row>
    <row r="17" spans="1:26" ht="12" customHeight="1" x14ac:dyDescent="0.25">
      <c r="A17" s="1" t="s">
        <v>12</v>
      </c>
      <c r="B17" s="8">
        <f t="shared" si="0"/>
        <v>1849</v>
      </c>
      <c r="C17" s="8"/>
      <c r="D17" s="9">
        <v>146</v>
      </c>
      <c r="E17" s="9">
        <v>1250</v>
      </c>
      <c r="F17" s="9">
        <v>257</v>
      </c>
      <c r="G17" s="9">
        <v>124</v>
      </c>
      <c r="H17" s="9">
        <v>72</v>
      </c>
      <c r="I17" s="8"/>
      <c r="J17" s="8">
        <v>124</v>
      </c>
      <c r="K17" s="8">
        <v>213</v>
      </c>
      <c r="L17" s="8">
        <v>1512</v>
      </c>
      <c r="N17" s="29"/>
      <c r="O17" s="30"/>
      <c r="P17" s="30"/>
      <c r="Q17" s="30"/>
      <c r="R17" s="30"/>
      <c r="S17" s="30"/>
      <c r="T17" s="30"/>
      <c r="U17" s="31"/>
      <c r="V17" s="31"/>
      <c r="W17" s="31"/>
      <c r="X17" s="31"/>
      <c r="Y17" s="31"/>
      <c r="Z17" s="31"/>
    </row>
    <row r="18" spans="1:26" ht="12" customHeight="1" x14ac:dyDescent="0.25">
      <c r="A18" s="1" t="s">
        <v>13</v>
      </c>
      <c r="B18" s="8">
        <f t="shared" si="0"/>
        <v>88</v>
      </c>
      <c r="C18" s="8"/>
      <c r="D18" s="26">
        <v>2</v>
      </c>
      <c r="E18" s="9">
        <v>48</v>
      </c>
      <c r="F18" s="9">
        <v>20</v>
      </c>
      <c r="G18" s="9">
        <v>12</v>
      </c>
      <c r="H18" s="9">
        <v>6</v>
      </c>
      <c r="I18" s="8"/>
      <c r="J18" s="28">
        <v>2</v>
      </c>
      <c r="K18" s="8"/>
      <c r="L18" s="8">
        <v>86</v>
      </c>
      <c r="N18" s="29"/>
      <c r="O18" s="30"/>
      <c r="P18" s="30"/>
      <c r="Q18" s="30"/>
      <c r="R18" s="30"/>
      <c r="S18" s="30"/>
      <c r="T18" s="30"/>
      <c r="U18" s="31"/>
      <c r="V18" s="31"/>
      <c r="W18" s="31"/>
      <c r="X18" s="31"/>
      <c r="Y18" s="31"/>
      <c r="Z18" s="31"/>
    </row>
    <row r="19" spans="1:26" ht="12" customHeight="1" x14ac:dyDescent="0.25">
      <c r="A19" s="1" t="s">
        <v>14</v>
      </c>
      <c r="B19" s="8">
        <f t="shared" si="0"/>
        <v>1023</v>
      </c>
      <c r="C19" s="8"/>
      <c r="D19" s="9">
        <v>57</v>
      </c>
      <c r="E19" s="9">
        <v>701</v>
      </c>
      <c r="F19" s="9">
        <v>164</v>
      </c>
      <c r="G19" s="9">
        <v>80</v>
      </c>
      <c r="H19" s="9">
        <v>21</v>
      </c>
      <c r="I19" s="8"/>
      <c r="J19" s="8">
        <v>45</v>
      </c>
      <c r="K19" s="8">
        <v>122</v>
      </c>
      <c r="L19" s="8">
        <v>856</v>
      </c>
      <c r="N19" s="29"/>
      <c r="O19" s="30"/>
      <c r="P19" s="30"/>
      <c r="Q19" s="30"/>
      <c r="R19" s="30"/>
      <c r="S19" s="30"/>
      <c r="T19" s="30"/>
      <c r="U19" s="31"/>
      <c r="V19" s="31"/>
      <c r="W19" s="31"/>
      <c r="X19" s="31"/>
      <c r="Y19" s="31"/>
      <c r="Z19" s="31"/>
    </row>
    <row r="20" spans="1:26" ht="12" customHeight="1" x14ac:dyDescent="0.25">
      <c r="A20" s="1" t="s">
        <v>15</v>
      </c>
      <c r="B20" s="8">
        <f t="shared" si="0"/>
        <v>447</v>
      </c>
      <c r="C20" s="8"/>
      <c r="D20" s="9">
        <v>35</v>
      </c>
      <c r="E20" s="9">
        <v>269</v>
      </c>
      <c r="F20" s="9">
        <v>70</v>
      </c>
      <c r="G20" s="9">
        <v>42</v>
      </c>
      <c r="H20" s="9">
        <v>31</v>
      </c>
      <c r="I20" s="8"/>
      <c r="J20" s="8">
        <v>30</v>
      </c>
      <c r="K20" s="8">
        <v>44</v>
      </c>
      <c r="L20" s="8">
        <v>373</v>
      </c>
      <c r="N20" s="29"/>
      <c r="O20" s="30"/>
      <c r="P20" s="30"/>
      <c r="Q20" s="30"/>
      <c r="R20" s="30"/>
      <c r="S20" s="30"/>
      <c r="T20" s="30"/>
      <c r="U20" s="31"/>
      <c r="V20" s="31"/>
      <c r="W20" s="31"/>
      <c r="X20" s="31"/>
      <c r="Y20" s="31"/>
      <c r="Z20" s="31"/>
    </row>
    <row r="21" spans="1:26" ht="17.25" customHeight="1" x14ac:dyDescent="0.25">
      <c r="A21" s="1" t="s">
        <v>16</v>
      </c>
      <c r="B21" s="8">
        <f t="shared" si="0"/>
        <v>11679</v>
      </c>
      <c r="C21" s="8"/>
      <c r="D21" s="9">
        <v>747</v>
      </c>
      <c r="E21" s="9">
        <v>8105</v>
      </c>
      <c r="F21" s="9">
        <v>1563</v>
      </c>
      <c r="G21" s="9">
        <v>914</v>
      </c>
      <c r="H21" s="9">
        <v>350</v>
      </c>
      <c r="I21" s="8"/>
      <c r="J21" s="8">
        <v>628</v>
      </c>
      <c r="K21" s="8">
        <v>1150</v>
      </c>
      <c r="L21" s="8">
        <v>9901</v>
      </c>
      <c r="N21" s="29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31"/>
      <c r="Z21" s="31"/>
    </row>
    <row r="22" spans="1:26" ht="17.25" customHeight="1" x14ac:dyDescent="0.2">
      <c r="A22" s="1" t="s">
        <v>17</v>
      </c>
      <c r="B22" s="9">
        <f>SUM(B23:B24)</f>
        <v>18205</v>
      </c>
      <c r="C22" s="9"/>
      <c r="D22" s="9">
        <f t="shared" ref="D22:H22" si="1">SUM(D23:D24)</f>
        <v>1457</v>
      </c>
      <c r="E22" s="9">
        <f t="shared" si="1"/>
        <v>12789</v>
      </c>
      <c r="F22" s="9">
        <f t="shared" si="1"/>
        <v>2281</v>
      </c>
      <c r="G22" s="9">
        <f t="shared" si="1"/>
        <v>1185</v>
      </c>
      <c r="H22" s="9">
        <f t="shared" si="1"/>
        <v>493</v>
      </c>
      <c r="I22" s="8"/>
      <c r="J22" s="9">
        <f t="shared" ref="J22:L22" si="2">SUM(J23:J24)</f>
        <v>1232</v>
      </c>
      <c r="K22" s="9">
        <f t="shared" si="2"/>
        <v>2277</v>
      </c>
      <c r="L22" s="9">
        <f t="shared" si="2"/>
        <v>14696</v>
      </c>
      <c r="U22" s="31"/>
      <c r="V22" s="31"/>
      <c r="W22" s="31"/>
      <c r="X22" s="31"/>
      <c r="Y22" s="31"/>
      <c r="Z22" s="31"/>
    </row>
    <row r="23" spans="1:26" ht="12" customHeight="1" x14ac:dyDescent="0.2">
      <c r="A23" s="10" t="s">
        <v>18</v>
      </c>
      <c r="B23" s="9">
        <f>SUM(B7:B8,B10:B12,B15:B16,B17,B19)</f>
        <v>16148</v>
      </c>
      <c r="C23" s="9"/>
      <c r="D23" s="9">
        <f t="shared" ref="D23:H23" si="3">SUM(D7:D8,D10:D12,D15:D16,D17,D19)</f>
        <v>1357</v>
      </c>
      <c r="E23" s="9">
        <f t="shared" si="3"/>
        <v>11531</v>
      </c>
      <c r="F23" s="9">
        <f t="shared" si="3"/>
        <v>1915</v>
      </c>
      <c r="G23" s="9">
        <f t="shared" si="3"/>
        <v>974</v>
      </c>
      <c r="H23" s="9">
        <f t="shared" si="3"/>
        <v>371</v>
      </c>
      <c r="I23" s="8"/>
      <c r="J23" s="9">
        <f t="shared" ref="J23:L23" si="4">SUM(J7:J8,J10:J12,J15:J16,J17,J19)</f>
        <v>1145</v>
      </c>
      <c r="K23" s="9">
        <f t="shared" si="4"/>
        <v>2124</v>
      </c>
      <c r="L23" s="9">
        <f t="shared" si="4"/>
        <v>12879</v>
      </c>
      <c r="N23" s="8"/>
      <c r="O23" s="8"/>
      <c r="Q23" s="8"/>
      <c r="S23" s="8"/>
      <c r="U23" s="31"/>
      <c r="V23" s="31"/>
      <c r="W23" s="31"/>
      <c r="X23" s="31"/>
      <c r="Y23" s="31"/>
      <c r="Z23" s="31"/>
    </row>
    <row r="24" spans="1:26" ht="12" customHeight="1" x14ac:dyDescent="0.2">
      <c r="A24" s="10" t="s">
        <v>19</v>
      </c>
      <c r="B24" s="9">
        <f>SUM(B6,B9,B13:B14,B18,B20)</f>
        <v>2057</v>
      </c>
      <c r="C24" s="9"/>
      <c r="D24" s="9">
        <f t="shared" ref="D24:H24" si="5">SUM(D6,D9,D13:D14,D18,D20)</f>
        <v>100</v>
      </c>
      <c r="E24" s="9">
        <f t="shared" si="5"/>
        <v>1258</v>
      </c>
      <c r="F24" s="9">
        <f t="shared" si="5"/>
        <v>366</v>
      </c>
      <c r="G24" s="9">
        <f t="shared" si="5"/>
        <v>211</v>
      </c>
      <c r="H24" s="9">
        <f t="shared" si="5"/>
        <v>122</v>
      </c>
      <c r="I24" s="8"/>
      <c r="J24" s="9">
        <f t="shared" ref="J24:L24" si="6">SUM(J6,J9,J13:J14,J18,J20)</f>
        <v>87</v>
      </c>
      <c r="K24" s="9">
        <f t="shared" si="6"/>
        <v>153</v>
      </c>
      <c r="L24" s="9">
        <f t="shared" si="6"/>
        <v>1817</v>
      </c>
      <c r="N24" s="8"/>
      <c r="O24" s="8"/>
      <c r="Q24" s="8"/>
      <c r="S24" s="8"/>
      <c r="U24" s="31"/>
      <c r="V24" s="31"/>
      <c r="W24" s="31"/>
      <c r="X24" s="31"/>
      <c r="Y24" s="31"/>
      <c r="Z24" s="31"/>
    </row>
    <row r="25" spans="1:26" ht="17.25" customHeight="1" x14ac:dyDescent="0.25">
      <c r="A25" s="6" t="s">
        <v>20</v>
      </c>
      <c r="B25" s="11">
        <f>SUM(B21,B22)</f>
        <v>29884</v>
      </c>
      <c r="C25" s="11"/>
      <c r="D25" s="11">
        <f t="shared" ref="D25:H25" si="7">SUM(D21,D22)</f>
        <v>2204</v>
      </c>
      <c r="E25" s="11">
        <f t="shared" si="7"/>
        <v>20894</v>
      </c>
      <c r="F25" s="11">
        <f t="shared" si="7"/>
        <v>3844</v>
      </c>
      <c r="G25" s="11">
        <f t="shared" si="7"/>
        <v>2099</v>
      </c>
      <c r="H25" s="11">
        <f t="shared" si="7"/>
        <v>843</v>
      </c>
      <c r="I25" s="8"/>
      <c r="J25" s="11">
        <f t="shared" ref="J25:L25" si="8">SUM(J21,J22)</f>
        <v>1860</v>
      </c>
      <c r="K25" s="11">
        <f t="shared" si="8"/>
        <v>3427</v>
      </c>
      <c r="L25" s="11">
        <f t="shared" si="8"/>
        <v>24597</v>
      </c>
      <c r="N25" s="29"/>
      <c r="O25" s="30"/>
      <c r="P25" s="30"/>
      <c r="Q25" s="30"/>
      <c r="R25" s="30"/>
      <c r="S25" s="30"/>
      <c r="T25" s="30"/>
      <c r="U25" s="31"/>
      <c r="V25" s="31"/>
      <c r="W25" s="31"/>
      <c r="X25" s="31"/>
      <c r="Y25" s="31"/>
      <c r="Z25" s="31"/>
    </row>
    <row r="26" spans="1:26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N26" s="8"/>
      <c r="O26" s="8"/>
      <c r="Q26" s="8"/>
    </row>
    <row r="27" spans="1:26" ht="12" customHeight="1" x14ac:dyDescent="0.2">
      <c r="A27" s="1" t="s">
        <v>1</v>
      </c>
      <c r="B27" s="12">
        <f t="shared" ref="B27:B46" si="9">SUM(D27:H27)</f>
        <v>100</v>
      </c>
      <c r="C27" s="12"/>
      <c r="D27" s="12">
        <f>D6/$B6*100</f>
        <v>2.9213483146067416</v>
      </c>
      <c r="E27" s="12">
        <f t="shared" ref="E27:L42" si="10">E6/$B6*100</f>
        <v>62.247191011235955</v>
      </c>
      <c r="F27" s="12">
        <f t="shared" si="10"/>
        <v>19.775280898876403</v>
      </c>
      <c r="G27" s="12">
        <f t="shared" si="10"/>
        <v>10.337078651685392</v>
      </c>
      <c r="H27" s="12">
        <f t="shared" si="10"/>
        <v>4.7191011235955056</v>
      </c>
      <c r="I27" s="8"/>
      <c r="J27" s="12">
        <f t="shared" si="10"/>
        <v>2.696629213483146</v>
      </c>
      <c r="K27" s="12">
        <f t="shared" si="10"/>
        <v>6.5168539325842696</v>
      </c>
      <c r="L27" s="12">
        <f t="shared" si="10"/>
        <v>90.786516853932582</v>
      </c>
      <c r="N27" s="8"/>
      <c r="O27" s="8"/>
      <c r="Q27" s="8"/>
    </row>
    <row r="28" spans="1:26" ht="12" customHeight="1" x14ac:dyDescent="0.2">
      <c r="A28" s="1" t="s">
        <v>2</v>
      </c>
      <c r="B28" s="12">
        <f t="shared" si="9"/>
        <v>100</v>
      </c>
      <c r="C28" s="12"/>
      <c r="D28" s="12">
        <f t="shared" ref="D28:H43" si="11">D7/$B7*100</f>
        <v>5.9873949579831933</v>
      </c>
      <c r="E28" s="12">
        <f t="shared" si="11"/>
        <v>67.752100840336141</v>
      </c>
      <c r="F28" s="12">
        <f t="shared" si="11"/>
        <v>14.8109243697479</v>
      </c>
      <c r="G28" s="12">
        <f t="shared" si="11"/>
        <v>7.7731092436974789</v>
      </c>
      <c r="H28" s="12">
        <f t="shared" si="11"/>
        <v>3.6764705882352944</v>
      </c>
      <c r="I28" s="8"/>
      <c r="J28" s="12">
        <f t="shared" si="10"/>
        <v>5.46218487394958</v>
      </c>
      <c r="K28" s="12">
        <f t="shared" si="10"/>
        <v>9.4537815126050422</v>
      </c>
      <c r="L28" s="12">
        <f t="shared" si="10"/>
        <v>85.084033613445371</v>
      </c>
      <c r="M28" s="8"/>
      <c r="N28" s="8"/>
      <c r="O28" s="8"/>
      <c r="Q28" s="8"/>
    </row>
    <row r="29" spans="1:26" ht="12" customHeight="1" x14ac:dyDescent="0.2">
      <c r="A29" s="1" t="s">
        <v>3</v>
      </c>
      <c r="B29" s="12">
        <f t="shared" si="9"/>
        <v>100</v>
      </c>
      <c r="C29" s="12"/>
      <c r="D29" s="12">
        <f t="shared" si="11"/>
        <v>7.635942923254917</v>
      </c>
      <c r="E29" s="12">
        <f t="shared" si="11"/>
        <v>69.919012726571538</v>
      </c>
      <c r="F29" s="12">
        <f t="shared" si="11"/>
        <v>12.649440802159662</v>
      </c>
      <c r="G29" s="12">
        <f t="shared" si="11"/>
        <v>7.0960277670651761</v>
      </c>
      <c r="H29" s="12">
        <f t="shared" si="11"/>
        <v>2.6995757809487082</v>
      </c>
      <c r="I29" s="8"/>
      <c r="J29" s="12">
        <f t="shared" si="10"/>
        <v>6.3632857693790967</v>
      </c>
      <c r="K29" s="12">
        <f t="shared" si="10"/>
        <v>13.0736598534516</v>
      </c>
      <c r="L29" s="12">
        <f t="shared" si="10"/>
        <v>80.563054377169308</v>
      </c>
      <c r="N29" s="8"/>
      <c r="O29" s="8"/>
      <c r="Q29" s="8"/>
    </row>
    <row r="30" spans="1:26" ht="12" customHeight="1" x14ac:dyDescent="0.2">
      <c r="A30" s="1" t="s">
        <v>4</v>
      </c>
      <c r="B30" s="12">
        <f t="shared" si="9"/>
        <v>100.00000000000001</v>
      </c>
      <c r="C30" s="12"/>
      <c r="D30" s="12">
        <f t="shared" si="11"/>
        <v>6.4030131826741998</v>
      </c>
      <c r="E30" s="12">
        <f t="shared" si="11"/>
        <v>63.088512241054616</v>
      </c>
      <c r="F30" s="12">
        <f t="shared" si="11"/>
        <v>16.38418079096045</v>
      </c>
      <c r="G30" s="12">
        <f t="shared" si="11"/>
        <v>7.5329566854990579</v>
      </c>
      <c r="H30" s="12">
        <f t="shared" si="11"/>
        <v>6.5913370998116756</v>
      </c>
      <c r="I30" s="8"/>
      <c r="J30" s="12">
        <f t="shared" si="10"/>
        <v>5.2730696798493408</v>
      </c>
      <c r="K30" s="12">
        <f t="shared" si="10"/>
        <v>9.0395480225988702</v>
      </c>
      <c r="L30" s="12">
        <f t="shared" si="10"/>
        <v>85.687382297551778</v>
      </c>
      <c r="N30" s="8"/>
      <c r="O30" s="8"/>
      <c r="Q30" s="8"/>
    </row>
    <row r="31" spans="1:26" ht="12" customHeight="1" x14ac:dyDescent="0.2">
      <c r="A31" s="1" t="s">
        <v>5</v>
      </c>
      <c r="B31" s="12">
        <f t="shared" si="9"/>
        <v>100.00000000000001</v>
      </c>
      <c r="C31" s="12"/>
      <c r="D31" s="12">
        <f t="shared" si="11"/>
        <v>6.6532258064516121</v>
      </c>
      <c r="E31" s="12">
        <f t="shared" si="11"/>
        <v>72.177419354838719</v>
      </c>
      <c r="F31" s="12">
        <f t="shared" si="11"/>
        <v>9.07258064516129</v>
      </c>
      <c r="G31" s="12">
        <f t="shared" si="11"/>
        <v>8.6693548387096779</v>
      </c>
      <c r="H31" s="12">
        <f t="shared" si="11"/>
        <v>3.4274193548387095</v>
      </c>
      <c r="I31" s="8"/>
      <c r="J31" s="12">
        <f t="shared" si="10"/>
        <v>5.443548387096774</v>
      </c>
      <c r="K31" s="12">
        <f t="shared" si="10"/>
        <v>12.298387096774194</v>
      </c>
      <c r="L31" s="12">
        <f t="shared" si="10"/>
        <v>82.258064516129039</v>
      </c>
      <c r="N31" s="8"/>
      <c r="O31" s="8"/>
      <c r="Q31" s="8"/>
    </row>
    <row r="32" spans="1:26" ht="17.25" customHeight="1" x14ac:dyDescent="0.2">
      <c r="A32" s="1" t="s">
        <v>6</v>
      </c>
      <c r="B32" s="12">
        <f t="shared" si="9"/>
        <v>99.999999999999986</v>
      </c>
      <c r="C32" s="12"/>
      <c r="D32" s="12">
        <f t="shared" si="11"/>
        <v>7.4542008843967151</v>
      </c>
      <c r="E32" s="12">
        <f t="shared" si="11"/>
        <v>70.625394819962096</v>
      </c>
      <c r="F32" s="12">
        <f t="shared" si="11"/>
        <v>12.634238787113075</v>
      </c>
      <c r="G32" s="12">
        <f t="shared" si="11"/>
        <v>6.3802905874921034</v>
      </c>
      <c r="H32" s="12">
        <f t="shared" si="11"/>
        <v>2.9058749210360073</v>
      </c>
      <c r="I32" s="8"/>
      <c r="J32" s="12">
        <f t="shared" si="10"/>
        <v>6.5066329753632344</v>
      </c>
      <c r="K32" s="12">
        <f t="shared" si="10"/>
        <v>12.571067593177512</v>
      </c>
      <c r="L32" s="12">
        <f t="shared" si="10"/>
        <v>80.922299431459251</v>
      </c>
      <c r="N32" s="8"/>
      <c r="O32" s="8"/>
      <c r="Q32" s="8"/>
    </row>
    <row r="33" spans="1:17" ht="12" customHeight="1" x14ac:dyDescent="0.2">
      <c r="A33" s="1" t="s">
        <v>7</v>
      </c>
      <c r="B33" s="12">
        <f t="shared" si="9"/>
        <v>100</v>
      </c>
      <c r="C33" s="12"/>
      <c r="D33" s="12">
        <f t="shared" si="11"/>
        <v>9.9942671507739345</v>
      </c>
      <c r="E33" s="12">
        <f t="shared" si="11"/>
        <v>75.042996369195492</v>
      </c>
      <c r="F33" s="12">
        <f t="shared" si="11"/>
        <v>9.6694056946302318</v>
      </c>
      <c r="G33" s="12">
        <f t="shared" si="11"/>
        <v>4.012994458245748</v>
      </c>
      <c r="H33" s="12">
        <f t="shared" si="11"/>
        <v>1.2803363271545958</v>
      </c>
      <c r="I33" s="8"/>
      <c r="J33" s="12">
        <f t="shared" si="10"/>
        <v>8.5228358494171594</v>
      </c>
      <c r="K33" s="12">
        <f t="shared" si="10"/>
        <v>14.867188992929487</v>
      </c>
      <c r="L33" s="12">
        <f t="shared" si="10"/>
        <v>76.609975157653352</v>
      </c>
      <c r="N33" s="8"/>
      <c r="O33" s="8"/>
      <c r="Q33" s="8"/>
    </row>
    <row r="34" spans="1:17" ht="12" customHeight="1" x14ac:dyDescent="0.2">
      <c r="A34" s="1" t="s">
        <v>8</v>
      </c>
      <c r="B34" s="12">
        <f t="shared" si="9"/>
        <v>100</v>
      </c>
      <c r="C34" s="12"/>
      <c r="D34" s="12">
        <f t="shared" si="11"/>
        <v>4.7770700636942678</v>
      </c>
      <c r="E34" s="12">
        <f t="shared" si="11"/>
        <v>57.961783439490446</v>
      </c>
      <c r="F34" s="12">
        <f t="shared" si="11"/>
        <v>19.108280254777071</v>
      </c>
      <c r="G34" s="12">
        <f t="shared" si="11"/>
        <v>12.101910828025478</v>
      </c>
      <c r="H34" s="12">
        <f t="shared" si="11"/>
        <v>6.0509554140127388</v>
      </c>
      <c r="I34" s="8"/>
      <c r="J34" s="12">
        <f t="shared" si="10"/>
        <v>4.4585987261146496</v>
      </c>
      <c r="K34" s="12">
        <f t="shared" si="10"/>
        <v>5.7324840764331215</v>
      </c>
      <c r="L34" s="12">
        <f t="shared" si="10"/>
        <v>89.808917197452232</v>
      </c>
      <c r="N34" s="8"/>
      <c r="O34" s="8"/>
      <c r="Q34" s="8"/>
    </row>
    <row r="35" spans="1:17" ht="12" customHeight="1" x14ac:dyDescent="0.2">
      <c r="A35" s="1" t="s">
        <v>9</v>
      </c>
      <c r="B35" s="12">
        <f t="shared" si="9"/>
        <v>99.999999999999986</v>
      </c>
      <c r="C35" s="12"/>
      <c r="D35" s="12">
        <f t="shared" si="11"/>
        <v>0.43103448275862066</v>
      </c>
      <c r="E35" s="12">
        <f t="shared" si="11"/>
        <v>63.362068965517238</v>
      </c>
      <c r="F35" s="12">
        <f t="shared" si="11"/>
        <v>17.672413793103448</v>
      </c>
      <c r="G35" s="12">
        <f t="shared" si="11"/>
        <v>14.224137931034484</v>
      </c>
      <c r="H35" s="12">
        <f t="shared" si="11"/>
        <v>4.3103448275862073</v>
      </c>
      <c r="I35" s="8"/>
      <c r="J35" s="12">
        <f t="shared" si="10"/>
        <v>0.43103448275862066</v>
      </c>
      <c r="K35" s="12">
        <f t="shared" si="10"/>
        <v>6.0344827586206895</v>
      </c>
      <c r="L35" s="12">
        <f t="shared" si="10"/>
        <v>93.534482758620683</v>
      </c>
      <c r="N35" s="8"/>
      <c r="O35" s="8"/>
      <c r="Q35" s="8"/>
    </row>
    <row r="36" spans="1:17" ht="12" customHeight="1" x14ac:dyDescent="0.2">
      <c r="A36" s="1" t="s">
        <v>10</v>
      </c>
      <c r="B36" s="12">
        <f t="shared" si="9"/>
        <v>100</v>
      </c>
      <c r="C36" s="12"/>
      <c r="D36" s="12">
        <f t="shared" si="11"/>
        <v>10.0828056502679</v>
      </c>
      <c r="E36" s="12">
        <f t="shared" si="11"/>
        <v>71.943497320993671</v>
      </c>
      <c r="F36" s="12">
        <f t="shared" si="11"/>
        <v>10.764734534827083</v>
      </c>
      <c r="G36" s="12">
        <f t="shared" si="11"/>
        <v>5.6015586945932778</v>
      </c>
      <c r="H36" s="12">
        <f t="shared" si="11"/>
        <v>1.607403799318071</v>
      </c>
      <c r="I36" s="8"/>
      <c r="J36" s="12">
        <f t="shared" si="10"/>
        <v>8.329274232830004</v>
      </c>
      <c r="K36" s="12">
        <f t="shared" si="10"/>
        <v>13.54115927910375</v>
      </c>
      <c r="L36" s="12">
        <f t="shared" si="10"/>
        <v>78.129566488066246</v>
      </c>
      <c r="N36" s="8"/>
      <c r="O36" s="8"/>
      <c r="Q36" s="8"/>
    </row>
    <row r="37" spans="1:17" ht="17.25" customHeight="1" x14ac:dyDescent="0.2">
      <c r="A37" s="1" t="s">
        <v>11</v>
      </c>
      <c r="B37" s="12">
        <f t="shared" si="9"/>
        <v>100</v>
      </c>
      <c r="C37" s="12"/>
      <c r="D37" s="12">
        <f t="shared" si="11"/>
        <v>4.918032786885246</v>
      </c>
      <c r="E37" s="12">
        <f t="shared" si="11"/>
        <v>66.120218579234972</v>
      </c>
      <c r="F37" s="12">
        <f t="shared" si="11"/>
        <v>14.480874316939889</v>
      </c>
      <c r="G37" s="12">
        <f t="shared" si="11"/>
        <v>11.748633879781421</v>
      </c>
      <c r="H37" s="12">
        <f t="shared" si="11"/>
        <v>2.7322404371584699</v>
      </c>
      <c r="I37" s="8"/>
      <c r="J37" s="12">
        <f t="shared" si="10"/>
        <v>3.278688524590164</v>
      </c>
      <c r="K37" s="12">
        <f t="shared" si="10"/>
        <v>12.021857923497267</v>
      </c>
      <c r="L37" s="12">
        <f t="shared" si="10"/>
        <v>84.699453551912569</v>
      </c>
      <c r="N37" s="8"/>
      <c r="O37" s="8"/>
      <c r="Q37" s="8"/>
    </row>
    <row r="38" spans="1:17" ht="12" customHeight="1" x14ac:dyDescent="0.2">
      <c r="A38" s="1" t="s">
        <v>12</v>
      </c>
      <c r="B38" s="12">
        <f t="shared" si="9"/>
        <v>100</v>
      </c>
      <c r="C38" s="12"/>
      <c r="D38" s="12">
        <f t="shared" si="11"/>
        <v>7.8961600865332615</v>
      </c>
      <c r="E38" s="12">
        <f t="shared" si="11"/>
        <v>67.604110329908067</v>
      </c>
      <c r="F38" s="12">
        <f t="shared" si="11"/>
        <v>13.899405083829098</v>
      </c>
      <c r="G38" s="12">
        <f t="shared" si="11"/>
        <v>6.7063277447268792</v>
      </c>
      <c r="H38" s="12">
        <f t="shared" si="11"/>
        <v>3.8939967550027044</v>
      </c>
      <c r="I38" s="8"/>
      <c r="J38" s="12">
        <f t="shared" si="10"/>
        <v>6.7063277447268792</v>
      </c>
      <c r="K38" s="12">
        <f t="shared" si="10"/>
        <v>11.519740400216333</v>
      </c>
      <c r="L38" s="12">
        <f t="shared" si="10"/>
        <v>81.773931855056787</v>
      </c>
      <c r="N38" s="8"/>
      <c r="O38" s="8"/>
      <c r="Q38" s="8"/>
    </row>
    <row r="39" spans="1:17" ht="12" customHeight="1" x14ac:dyDescent="0.2">
      <c r="A39" s="1" t="s">
        <v>13</v>
      </c>
      <c r="B39" s="12">
        <f t="shared" si="9"/>
        <v>99.999999999999986</v>
      </c>
      <c r="C39" s="12"/>
      <c r="D39" s="27">
        <f>IF(D18="-","-",D18/$B18*100)</f>
        <v>2.2727272727272729</v>
      </c>
      <c r="E39" s="12">
        <f t="shared" si="11"/>
        <v>54.54545454545454</v>
      </c>
      <c r="F39" s="12">
        <f t="shared" si="11"/>
        <v>22.727272727272727</v>
      </c>
      <c r="G39" s="12">
        <f t="shared" si="11"/>
        <v>13.636363636363635</v>
      </c>
      <c r="H39" s="12">
        <f t="shared" si="11"/>
        <v>6.8181818181818175</v>
      </c>
      <c r="I39" s="8"/>
      <c r="J39" s="27">
        <f>IF(J18="-","-",J18/$B18*100)</f>
        <v>2.2727272727272729</v>
      </c>
      <c r="K39" s="12">
        <f t="shared" si="10"/>
        <v>0</v>
      </c>
      <c r="L39" s="12">
        <f t="shared" si="10"/>
        <v>97.727272727272734</v>
      </c>
      <c r="N39" s="8"/>
      <c r="O39" s="8"/>
      <c r="Q39" s="8"/>
    </row>
    <row r="40" spans="1:17" ht="12" customHeight="1" x14ac:dyDescent="0.2">
      <c r="A40" s="1" t="s">
        <v>14</v>
      </c>
      <c r="B40" s="12">
        <f t="shared" si="9"/>
        <v>99.999999999999986</v>
      </c>
      <c r="C40" s="12"/>
      <c r="D40" s="12">
        <f t="shared" si="11"/>
        <v>5.5718475073313778</v>
      </c>
      <c r="E40" s="12">
        <f t="shared" si="11"/>
        <v>68.523949169110452</v>
      </c>
      <c r="F40" s="12">
        <f t="shared" si="11"/>
        <v>16.03128054740958</v>
      </c>
      <c r="G40" s="12">
        <f t="shared" si="11"/>
        <v>7.8201368523949171</v>
      </c>
      <c r="H40" s="12">
        <f t="shared" si="11"/>
        <v>2.0527859237536656</v>
      </c>
      <c r="I40" s="8"/>
      <c r="J40" s="12">
        <f t="shared" si="10"/>
        <v>4.3988269794721413</v>
      </c>
      <c r="K40" s="12">
        <f t="shared" si="10"/>
        <v>11.925708699902248</v>
      </c>
      <c r="L40" s="12">
        <f t="shared" si="10"/>
        <v>83.675464320625608</v>
      </c>
      <c r="N40" s="8"/>
      <c r="O40" s="8"/>
      <c r="Q40" s="8"/>
    </row>
    <row r="41" spans="1:17" ht="12" customHeight="1" x14ac:dyDescent="0.2">
      <c r="A41" s="1" t="s">
        <v>15</v>
      </c>
      <c r="B41" s="12">
        <f t="shared" si="9"/>
        <v>99.999999999999986</v>
      </c>
      <c r="C41" s="12"/>
      <c r="D41" s="12">
        <f t="shared" si="11"/>
        <v>7.8299776286353469</v>
      </c>
      <c r="E41" s="12">
        <f t="shared" si="11"/>
        <v>60.178970917225946</v>
      </c>
      <c r="F41" s="12">
        <f t="shared" si="11"/>
        <v>15.659955257270694</v>
      </c>
      <c r="G41" s="12">
        <f t="shared" si="11"/>
        <v>9.3959731543624159</v>
      </c>
      <c r="H41" s="12">
        <f t="shared" si="11"/>
        <v>6.9351230425055936</v>
      </c>
      <c r="I41" s="8"/>
      <c r="J41" s="12">
        <f t="shared" si="10"/>
        <v>6.7114093959731544</v>
      </c>
      <c r="K41" s="12">
        <f t="shared" si="10"/>
        <v>9.8434004474272925</v>
      </c>
      <c r="L41" s="12">
        <f t="shared" si="10"/>
        <v>83.445190156599551</v>
      </c>
      <c r="N41" s="8"/>
      <c r="O41" s="8"/>
      <c r="Q41" s="8"/>
    </row>
    <row r="42" spans="1:17" ht="17.25" customHeight="1" x14ac:dyDescent="0.2">
      <c r="A42" s="1" t="s">
        <v>16</v>
      </c>
      <c r="B42" s="12">
        <f t="shared" si="9"/>
        <v>100</v>
      </c>
      <c r="C42" s="12"/>
      <c r="D42" s="12">
        <f t="shared" si="11"/>
        <v>6.3960955561263813</v>
      </c>
      <c r="E42" s="12">
        <f t="shared" si="11"/>
        <v>69.398064902817026</v>
      </c>
      <c r="F42" s="12">
        <f t="shared" si="11"/>
        <v>13.382995119445157</v>
      </c>
      <c r="G42" s="12">
        <f t="shared" si="11"/>
        <v>7.8260125010702968</v>
      </c>
      <c r="H42" s="12">
        <f t="shared" si="11"/>
        <v>2.9968319205411422</v>
      </c>
      <c r="I42" s="8"/>
      <c r="J42" s="12">
        <f t="shared" si="10"/>
        <v>5.3771727031423922</v>
      </c>
      <c r="K42" s="12">
        <f t="shared" si="10"/>
        <v>9.8467334532066104</v>
      </c>
      <c r="L42" s="12">
        <f t="shared" si="10"/>
        <v>84.776093843650997</v>
      </c>
      <c r="N42" s="8"/>
      <c r="O42" s="8"/>
      <c r="Q42" s="8"/>
    </row>
    <row r="43" spans="1:17" ht="17.25" customHeight="1" x14ac:dyDescent="0.2">
      <c r="A43" s="1" t="s">
        <v>17</v>
      </c>
      <c r="B43" s="12">
        <f t="shared" si="9"/>
        <v>100.00000000000001</v>
      </c>
      <c r="C43" s="12"/>
      <c r="D43" s="12">
        <f t="shared" si="11"/>
        <v>8.0032957978577315</v>
      </c>
      <c r="E43" s="12">
        <f t="shared" si="11"/>
        <v>70.249931337544638</v>
      </c>
      <c r="F43" s="12">
        <f t="shared" si="11"/>
        <v>12.529524855808843</v>
      </c>
      <c r="G43" s="12">
        <f t="shared" si="11"/>
        <v>6.5092007690195004</v>
      </c>
      <c r="H43" s="12">
        <f t="shared" si="11"/>
        <v>2.7080472397692943</v>
      </c>
      <c r="I43" s="8"/>
      <c r="J43" s="12">
        <f t="shared" ref="J43:L46" si="12">J22/$B22*100</f>
        <v>6.7673716012084588</v>
      </c>
      <c r="K43" s="12">
        <f t="shared" si="12"/>
        <v>12.507552870090635</v>
      </c>
      <c r="L43" s="12">
        <f t="shared" si="12"/>
        <v>80.725075528700913</v>
      </c>
      <c r="N43" s="8"/>
      <c r="O43" s="8"/>
      <c r="Q43" s="8"/>
    </row>
    <row r="44" spans="1:17" ht="12" customHeight="1" x14ac:dyDescent="0.2">
      <c r="A44" s="10" t="s">
        <v>18</v>
      </c>
      <c r="B44" s="12">
        <f t="shared" si="9"/>
        <v>99.999999999999986</v>
      </c>
      <c r="C44" s="12"/>
      <c r="D44" s="12">
        <f t="shared" ref="D44:H46" si="13">D23/$B23*100</f>
        <v>8.4035174634629666</v>
      </c>
      <c r="E44" s="12">
        <f t="shared" si="13"/>
        <v>71.408223928659893</v>
      </c>
      <c r="F44" s="12">
        <f t="shared" si="13"/>
        <v>11.859053752786723</v>
      </c>
      <c r="G44" s="12">
        <f t="shared" si="13"/>
        <v>6.0317067129056232</v>
      </c>
      <c r="H44" s="12">
        <f t="shared" si="13"/>
        <v>2.2974981421847906</v>
      </c>
      <c r="I44" s="8"/>
      <c r="J44" s="12">
        <f t="shared" si="12"/>
        <v>7.090661382214515</v>
      </c>
      <c r="K44" s="12">
        <f t="shared" si="12"/>
        <v>13.153331681942035</v>
      </c>
      <c r="L44" s="12">
        <f t="shared" si="12"/>
        <v>79.756006935843445</v>
      </c>
      <c r="N44" s="8"/>
      <c r="O44" s="8"/>
      <c r="Q44" s="8"/>
    </row>
    <row r="45" spans="1:17" ht="12" customHeight="1" x14ac:dyDescent="0.2">
      <c r="A45" s="10" t="s">
        <v>19</v>
      </c>
      <c r="B45" s="12">
        <f t="shared" si="9"/>
        <v>99.999999999999986</v>
      </c>
      <c r="C45" s="12"/>
      <c r="D45" s="12">
        <f t="shared" si="13"/>
        <v>4.8614487117160907</v>
      </c>
      <c r="E45" s="12">
        <f t="shared" si="13"/>
        <v>61.157024793388423</v>
      </c>
      <c r="F45" s="12">
        <f t="shared" si="13"/>
        <v>17.792902284880892</v>
      </c>
      <c r="G45" s="12">
        <f t="shared" si="13"/>
        <v>10.257656781720954</v>
      </c>
      <c r="H45" s="12">
        <f t="shared" si="13"/>
        <v>5.9309674282936315</v>
      </c>
      <c r="I45" s="8"/>
      <c r="J45" s="12">
        <f t="shared" si="12"/>
        <v>4.2294603791929992</v>
      </c>
      <c r="K45" s="12">
        <f t="shared" si="12"/>
        <v>7.4380165289256199</v>
      </c>
      <c r="L45" s="12">
        <f t="shared" si="12"/>
        <v>88.33252309188137</v>
      </c>
      <c r="N45" s="8"/>
      <c r="O45" s="8"/>
      <c r="Q45" s="8"/>
    </row>
    <row r="46" spans="1:17" ht="17.25" customHeight="1" thickBot="1" x14ac:dyDescent="0.25">
      <c r="A46" s="13" t="s">
        <v>20</v>
      </c>
      <c r="B46" s="24">
        <f t="shared" si="9"/>
        <v>100</v>
      </c>
      <c r="C46" s="24"/>
      <c r="D46" s="24">
        <f t="shared" si="13"/>
        <v>7.3751840449738992</v>
      </c>
      <c r="E46" s="24">
        <f t="shared" si="13"/>
        <v>69.91701244813278</v>
      </c>
      <c r="F46" s="24">
        <f t="shared" si="13"/>
        <v>12.863070539419086</v>
      </c>
      <c r="G46" s="24">
        <f t="shared" si="13"/>
        <v>7.0238254584392994</v>
      </c>
      <c r="H46" s="24">
        <f t="shared" si="13"/>
        <v>2.8209075090349351</v>
      </c>
      <c r="I46" s="25"/>
      <c r="J46" s="24">
        <f t="shared" si="12"/>
        <v>6.2240663900414939</v>
      </c>
      <c r="K46" s="24">
        <f t="shared" si="12"/>
        <v>11.467675010038816</v>
      </c>
      <c r="L46" s="24">
        <f t="shared" si="12"/>
        <v>82.308258599919697</v>
      </c>
      <c r="N46" s="8"/>
      <c r="O46" s="8"/>
      <c r="Q46" s="8"/>
    </row>
    <row r="47" spans="1:17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53</v>
      </c>
      <c r="E49" s="9"/>
      <c r="I49" s="8"/>
      <c r="J49" s="8"/>
      <c r="K49" s="8"/>
      <c r="L49" s="8"/>
    </row>
    <row r="50" spans="1:12" ht="12" customHeight="1" x14ac:dyDescent="0.2">
      <c r="A50" s="14" t="s">
        <v>52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K4 E4" twoDigitTextYear="1"/>
    <ignoredError sqref="D39 J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63FD-89B2-4A3D-8C03-11406592A173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49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449</v>
      </c>
      <c r="C6" s="8"/>
      <c r="D6" s="9">
        <v>16</v>
      </c>
      <c r="E6" s="9">
        <v>282</v>
      </c>
      <c r="F6" s="9">
        <v>89</v>
      </c>
      <c r="G6" s="9">
        <v>41</v>
      </c>
      <c r="H6" s="9">
        <v>21</v>
      </c>
      <c r="I6" s="8"/>
      <c r="J6" s="8">
        <v>13</v>
      </c>
      <c r="K6" s="8">
        <v>36</v>
      </c>
      <c r="L6" s="8">
        <v>400</v>
      </c>
      <c r="O6" s="8"/>
      <c r="Q6" s="8"/>
      <c r="S6" s="8"/>
    </row>
    <row r="7" spans="1:19" ht="12" customHeight="1" x14ac:dyDescent="0.2">
      <c r="A7" s="1" t="s">
        <v>2</v>
      </c>
      <c r="B7" s="8">
        <f t="shared" si="0"/>
        <v>961</v>
      </c>
      <c r="C7" s="8"/>
      <c r="D7" s="9">
        <v>62</v>
      </c>
      <c r="E7" s="9">
        <v>655</v>
      </c>
      <c r="F7" s="9">
        <v>137</v>
      </c>
      <c r="G7" s="9">
        <v>76</v>
      </c>
      <c r="H7" s="9">
        <v>31</v>
      </c>
      <c r="I7" s="8"/>
      <c r="J7" s="8">
        <v>49</v>
      </c>
      <c r="K7" s="8">
        <v>93</v>
      </c>
      <c r="L7" s="8">
        <v>819</v>
      </c>
      <c r="O7" s="8"/>
      <c r="Q7" s="8"/>
      <c r="S7" s="8"/>
    </row>
    <row r="8" spans="1:19" ht="12" customHeight="1" x14ac:dyDescent="0.2">
      <c r="A8" s="1" t="s">
        <v>3</v>
      </c>
      <c r="B8" s="8">
        <f t="shared" si="0"/>
        <v>2588</v>
      </c>
      <c r="C8" s="8"/>
      <c r="D8" s="9">
        <v>197</v>
      </c>
      <c r="E8" s="9">
        <v>1823</v>
      </c>
      <c r="F8" s="9">
        <v>323</v>
      </c>
      <c r="G8" s="9">
        <v>173</v>
      </c>
      <c r="H8" s="9">
        <v>72</v>
      </c>
      <c r="I8" s="8"/>
      <c r="J8" s="8">
        <v>160</v>
      </c>
      <c r="K8" s="8">
        <v>336</v>
      </c>
      <c r="L8" s="8">
        <v>2092</v>
      </c>
      <c r="O8" s="8"/>
      <c r="Q8" s="8"/>
      <c r="S8" s="8"/>
    </row>
    <row r="9" spans="1:19" ht="12" customHeight="1" x14ac:dyDescent="0.2">
      <c r="A9" s="1" t="s">
        <v>4</v>
      </c>
      <c r="B9" s="8">
        <f t="shared" si="0"/>
        <v>534</v>
      </c>
      <c r="C9" s="8"/>
      <c r="D9" s="9">
        <v>33</v>
      </c>
      <c r="E9" s="9">
        <v>338</v>
      </c>
      <c r="F9" s="9">
        <v>84</v>
      </c>
      <c r="G9" s="9">
        <v>46</v>
      </c>
      <c r="H9" s="9">
        <v>33</v>
      </c>
      <c r="I9" s="8"/>
      <c r="J9" s="8">
        <v>28</v>
      </c>
      <c r="K9" s="8">
        <v>42</v>
      </c>
      <c r="L9" s="8">
        <v>464</v>
      </c>
      <c r="O9" s="8"/>
      <c r="Q9" s="8"/>
      <c r="S9" s="8"/>
    </row>
    <row r="10" spans="1:19" ht="12" customHeight="1" x14ac:dyDescent="0.2">
      <c r="A10" s="1" t="s">
        <v>5</v>
      </c>
      <c r="B10" s="8">
        <f t="shared" si="0"/>
        <v>514</v>
      </c>
      <c r="C10" s="8"/>
      <c r="D10" s="9">
        <v>31</v>
      </c>
      <c r="E10" s="9">
        <v>365</v>
      </c>
      <c r="F10" s="9">
        <v>56</v>
      </c>
      <c r="G10" s="9">
        <v>41</v>
      </c>
      <c r="H10" s="9">
        <v>21</v>
      </c>
      <c r="I10" s="8"/>
      <c r="J10" s="8">
        <v>24</v>
      </c>
      <c r="K10" s="8">
        <v>64</v>
      </c>
      <c r="L10" s="8">
        <v>426</v>
      </c>
      <c r="O10" s="8"/>
      <c r="Q10" s="8"/>
      <c r="S10" s="8"/>
    </row>
    <row r="11" spans="1:19" ht="17.25" customHeight="1" x14ac:dyDescent="0.2">
      <c r="A11" s="1" t="s">
        <v>6</v>
      </c>
      <c r="B11" s="8">
        <f t="shared" si="0"/>
        <v>1577</v>
      </c>
      <c r="C11" s="8"/>
      <c r="D11" s="9">
        <v>125</v>
      </c>
      <c r="E11" s="9">
        <v>1110</v>
      </c>
      <c r="F11" s="9">
        <v>201</v>
      </c>
      <c r="G11" s="9">
        <v>96</v>
      </c>
      <c r="H11" s="9">
        <v>45</v>
      </c>
      <c r="I11" s="8"/>
      <c r="J11" s="8">
        <v>107</v>
      </c>
      <c r="K11" s="8">
        <v>207</v>
      </c>
      <c r="L11" s="8">
        <v>1263</v>
      </c>
      <c r="O11" s="8"/>
      <c r="Q11" s="8"/>
      <c r="S11" s="8"/>
    </row>
    <row r="12" spans="1:19" ht="12" customHeight="1" x14ac:dyDescent="0.2">
      <c r="A12" s="1" t="s">
        <v>7</v>
      </c>
      <c r="B12" s="8">
        <f t="shared" si="0"/>
        <v>5032</v>
      </c>
      <c r="C12" s="8"/>
      <c r="D12" s="9">
        <v>509</v>
      </c>
      <c r="E12" s="9">
        <v>3772</v>
      </c>
      <c r="F12" s="9">
        <v>485</v>
      </c>
      <c r="G12" s="9">
        <v>207</v>
      </c>
      <c r="H12" s="9">
        <v>59</v>
      </c>
      <c r="I12" s="8"/>
      <c r="J12" s="8">
        <v>434</v>
      </c>
      <c r="K12" s="8">
        <v>743</v>
      </c>
      <c r="L12" s="8">
        <v>3855</v>
      </c>
      <c r="O12" s="8"/>
      <c r="Q12" s="8"/>
      <c r="S12" s="8"/>
    </row>
    <row r="13" spans="1:19" ht="12" customHeight="1" x14ac:dyDescent="0.2">
      <c r="A13" s="1" t="s">
        <v>8</v>
      </c>
      <c r="B13" s="8">
        <f t="shared" si="0"/>
        <v>315</v>
      </c>
      <c r="C13" s="8"/>
      <c r="D13" s="9">
        <v>15</v>
      </c>
      <c r="E13" s="9">
        <v>189</v>
      </c>
      <c r="F13" s="9">
        <v>56</v>
      </c>
      <c r="G13" s="9">
        <v>35</v>
      </c>
      <c r="H13" s="9">
        <v>20</v>
      </c>
      <c r="I13" s="8"/>
      <c r="J13" s="8">
        <v>13</v>
      </c>
      <c r="K13" s="8">
        <v>20</v>
      </c>
      <c r="L13" s="8">
        <v>282</v>
      </c>
      <c r="O13" s="8"/>
      <c r="Q13" s="8"/>
      <c r="S13" s="8"/>
    </row>
    <row r="14" spans="1:19" ht="12" customHeight="1" x14ac:dyDescent="0.2">
      <c r="A14" s="1" t="s">
        <v>9</v>
      </c>
      <c r="B14" s="8">
        <f t="shared" si="0"/>
        <v>236</v>
      </c>
      <c r="C14" s="8"/>
      <c r="D14" s="9">
        <v>3</v>
      </c>
      <c r="E14" s="9">
        <v>147</v>
      </c>
      <c r="F14" s="9">
        <v>45</v>
      </c>
      <c r="G14" s="9">
        <v>30</v>
      </c>
      <c r="H14" s="9">
        <v>11</v>
      </c>
      <c r="I14" s="8"/>
      <c r="J14" s="8">
        <v>1</v>
      </c>
      <c r="K14" s="8">
        <v>16</v>
      </c>
      <c r="L14" s="8">
        <v>219</v>
      </c>
      <c r="O14" s="8"/>
      <c r="Q14" s="8"/>
      <c r="S14" s="8"/>
    </row>
    <row r="15" spans="1:19" ht="12" customHeight="1" x14ac:dyDescent="0.2">
      <c r="A15" s="1" t="s">
        <v>10</v>
      </c>
      <c r="B15" s="8">
        <f t="shared" si="0"/>
        <v>2033</v>
      </c>
      <c r="C15" s="8"/>
      <c r="D15" s="9">
        <v>204</v>
      </c>
      <c r="E15" s="9">
        <v>1466</v>
      </c>
      <c r="F15" s="9">
        <v>222</v>
      </c>
      <c r="G15" s="9">
        <v>111</v>
      </c>
      <c r="H15" s="9">
        <v>30</v>
      </c>
      <c r="I15" s="8"/>
      <c r="J15" s="8">
        <v>176</v>
      </c>
      <c r="K15" s="8">
        <v>254</v>
      </c>
      <c r="L15" s="8">
        <v>1603</v>
      </c>
      <c r="O15" s="8"/>
      <c r="Q15" s="8"/>
      <c r="S15" s="8"/>
    </row>
    <row r="16" spans="1:19" ht="17.25" customHeight="1" x14ac:dyDescent="0.2">
      <c r="A16" s="1" t="s">
        <v>11</v>
      </c>
      <c r="B16" s="8">
        <f t="shared" si="0"/>
        <v>382</v>
      </c>
      <c r="C16" s="8"/>
      <c r="D16" s="9">
        <v>21</v>
      </c>
      <c r="E16" s="9">
        <v>255</v>
      </c>
      <c r="F16" s="9">
        <v>53</v>
      </c>
      <c r="G16" s="9">
        <v>43</v>
      </c>
      <c r="H16" s="9">
        <v>10</v>
      </c>
      <c r="I16" s="8"/>
      <c r="J16" s="8">
        <v>18</v>
      </c>
      <c r="K16" s="8">
        <v>46</v>
      </c>
      <c r="L16" s="8">
        <v>318</v>
      </c>
      <c r="O16" s="8"/>
      <c r="Q16" s="8"/>
      <c r="S16" s="8"/>
    </row>
    <row r="17" spans="1:19" ht="12" customHeight="1" x14ac:dyDescent="0.2">
      <c r="A17" s="1" t="s">
        <v>12</v>
      </c>
      <c r="B17" s="8">
        <f t="shared" si="0"/>
        <v>1858</v>
      </c>
      <c r="C17" s="8"/>
      <c r="D17" s="9">
        <v>155</v>
      </c>
      <c r="E17" s="9">
        <v>1257</v>
      </c>
      <c r="F17" s="9">
        <v>263</v>
      </c>
      <c r="G17" s="9">
        <v>114</v>
      </c>
      <c r="H17" s="9">
        <v>69</v>
      </c>
      <c r="I17" s="8"/>
      <c r="J17" s="8">
        <v>131</v>
      </c>
      <c r="K17" s="8">
        <v>215</v>
      </c>
      <c r="L17" s="8">
        <v>1512</v>
      </c>
      <c r="O17" s="8"/>
      <c r="Q17" s="8"/>
      <c r="S17" s="8"/>
    </row>
    <row r="18" spans="1:19" ht="12" customHeight="1" x14ac:dyDescent="0.2">
      <c r="A18" s="1" t="s">
        <v>13</v>
      </c>
      <c r="B18" s="8">
        <f t="shared" si="0"/>
        <v>91</v>
      </c>
      <c r="C18" s="8"/>
      <c r="D18" s="26">
        <v>2</v>
      </c>
      <c r="E18" s="9">
        <v>51</v>
      </c>
      <c r="F18" s="9">
        <v>23</v>
      </c>
      <c r="G18" s="9">
        <v>10</v>
      </c>
      <c r="H18" s="9">
        <v>5</v>
      </c>
      <c r="I18" s="8"/>
      <c r="J18" s="28">
        <v>2</v>
      </c>
      <c r="K18" s="8">
        <v>1</v>
      </c>
      <c r="L18" s="8">
        <v>88</v>
      </c>
      <c r="O18" s="8"/>
      <c r="Q18" s="8"/>
      <c r="S18" s="8"/>
    </row>
    <row r="19" spans="1:19" ht="12" customHeight="1" x14ac:dyDescent="0.2">
      <c r="A19" s="1" t="s">
        <v>14</v>
      </c>
      <c r="B19" s="8">
        <f t="shared" si="0"/>
        <v>1028</v>
      </c>
      <c r="C19" s="8"/>
      <c r="D19" s="9">
        <v>66</v>
      </c>
      <c r="E19" s="9">
        <v>701</v>
      </c>
      <c r="F19" s="9">
        <v>162</v>
      </c>
      <c r="G19" s="9">
        <v>80</v>
      </c>
      <c r="H19" s="9">
        <v>19</v>
      </c>
      <c r="I19" s="8"/>
      <c r="J19" s="8">
        <v>52</v>
      </c>
      <c r="K19" s="8">
        <v>120</v>
      </c>
      <c r="L19" s="8">
        <v>856</v>
      </c>
      <c r="O19" s="8"/>
      <c r="Q19" s="8"/>
      <c r="S19" s="8"/>
    </row>
    <row r="20" spans="1:19" ht="12" customHeight="1" x14ac:dyDescent="0.2">
      <c r="A20" s="1" t="s">
        <v>15</v>
      </c>
      <c r="B20" s="8">
        <f t="shared" si="0"/>
        <v>448</v>
      </c>
      <c r="C20" s="8"/>
      <c r="D20" s="9">
        <v>33</v>
      </c>
      <c r="E20" s="9">
        <v>274</v>
      </c>
      <c r="F20" s="9">
        <v>73</v>
      </c>
      <c r="G20" s="9">
        <v>42</v>
      </c>
      <c r="H20" s="9">
        <v>26</v>
      </c>
      <c r="I20" s="8"/>
      <c r="J20" s="8">
        <v>30</v>
      </c>
      <c r="K20" s="8">
        <v>42</v>
      </c>
      <c r="L20" s="8">
        <v>376</v>
      </c>
      <c r="O20" s="8"/>
      <c r="Q20" s="8"/>
      <c r="S20" s="8"/>
    </row>
    <row r="21" spans="1:19" ht="17.25" customHeight="1" x14ac:dyDescent="0.2">
      <c r="A21" s="1" t="s">
        <v>16</v>
      </c>
      <c r="B21" s="8">
        <f t="shared" si="0"/>
        <v>11743</v>
      </c>
      <c r="C21" s="8"/>
      <c r="D21" s="9">
        <v>776</v>
      </c>
      <c r="E21" s="9">
        <v>8236</v>
      </c>
      <c r="F21" s="9">
        <v>1543</v>
      </c>
      <c r="G21" s="9">
        <v>850</v>
      </c>
      <c r="H21" s="9">
        <v>338</v>
      </c>
      <c r="I21" s="8"/>
      <c r="J21" s="8">
        <v>669</v>
      </c>
      <c r="K21" s="8">
        <v>1135</v>
      </c>
      <c r="L21" s="8">
        <v>9939</v>
      </c>
      <c r="O21" s="8"/>
      <c r="Q21" s="8"/>
      <c r="S21" s="8"/>
    </row>
    <row r="22" spans="1:19" ht="17.25" customHeight="1" x14ac:dyDescent="0.2">
      <c r="A22" s="1" t="s">
        <v>17</v>
      </c>
      <c r="B22" s="9">
        <f>SUM(B23:B24)</f>
        <v>18046</v>
      </c>
      <c r="C22" s="9"/>
      <c r="D22" s="9">
        <f t="shared" ref="D22:H22" si="1">SUM(D23:D24)</f>
        <v>1472</v>
      </c>
      <c r="E22" s="9">
        <f t="shared" si="1"/>
        <v>12685</v>
      </c>
      <c r="F22" s="9">
        <f t="shared" si="1"/>
        <v>2272</v>
      </c>
      <c r="G22" s="9">
        <f t="shared" si="1"/>
        <v>1145</v>
      </c>
      <c r="H22" s="9">
        <f t="shared" si="1"/>
        <v>472</v>
      </c>
      <c r="I22" s="8"/>
      <c r="J22" s="9">
        <f t="shared" ref="J22:L22" si="2">SUM(J23:J24)</f>
        <v>1238</v>
      </c>
      <c r="K22" s="9">
        <f t="shared" si="2"/>
        <v>2235</v>
      </c>
      <c r="L22" s="9">
        <f t="shared" si="2"/>
        <v>14573</v>
      </c>
      <c r="O22" s="8"/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15973</v>
      </c>
      <c r="C23" s="9"/>
      <c r="D23" s="9">
        <f t="shared" ref="D23:H23" si="3">SUM(D7:D8,D10:D12,D15:D16,D17,D19)</f>
        <v>1370</v>
      </c>
      <c r="E23" s="9">
        <f t="shared" si="3"/>
        <v>11404</v>
      </c>
      <c r="F23" s="9">
        <f t="shared" si="3"/>
        <v>1902</v>
      </c>
      <c r="G23" s="9">
        <f t="shared" si="3"/>
        <v>941</v>
      </c>
      <c r="H23" s="9">
        <f t="shared" si="3"/>
        <v>356</v>
      </c>
      <c r="I23" s="8"/>
      <c r="J23" s="9">
        <f t="shared" ref="J23:L23" si="4">SUM(J7:J8,J10:J12,J15:J16,J17,J19)</f>
        <v>1151</v>
      </c>
      <c r="K23" s="9">
        <f t="shared" si="4"/>
        <v>2078</v>
      </c>
      <c r="L23" s="9">
        <f t="shared" si="4"/>
        <v>12744</v>
      </c>
      <c r="O23" s="8"/>
      <c r="Q23" s="8"/>
      <c r="S23" s="8"/>
    </row>
    <row r="24" spans="1:19" ht="12" customHeight="1" x14ac:dyDescent="0.2">
      <c r="A24" s="10" t="s">
        <v>19</v>
      </c>
      <c r="B24" s="9">
        <f>SUM(B6,B9,B13:B14,B18,B20)</f>
        <v>2073</v>
      </c>
      <c r="C24" s="9"/>
      <c r="D24" s="9">
        <f t="shared" ref="D24:H24" si="5">SUM(D6,D9,D13:D14,D18,D20)</f>
        <v>102</v>
      </c>
      <c r="E24" s="9">
        <f t="shared" si="5"/>
        <v>1281</v>
      </c>
      <c r="F24" s="9">
        <f t="shared" si="5"/>
        <v>370</v>
      </c>
      <c r="G24" s="9">
        <f t="shared" si="5"/>
        <v>204</v>
      </c>
      <c r="H24" s="9">
        <f t="shared" si="5"/>
        <v>116</v>
      </c>
      <c r="I24" s="8"/>
      <c r="J24" s="9">
        <f t="shared" ref="J24:L24" si="6">SUM(J6,J9,J13:J14,J18,J20)</f>
        <v>87</v>
      </c>
      <c r="K24" s="9">
        <f t="shared" si="6"/>
        <v>157</v>
      </c>
      <c r="L24" s="9">
        <f t="shared" si="6"/>
        <v>1829</v>
      </c>
      <c r="O24" s="8"/>
      <c r="Q24" s="8"/>
      <c r="S24" s="8"/>
    </row>
    <row r="25" spans="1:19" ht="17.25" customHeight="1" x14ac:dyDescent="0.2">
      <c r="A25" s="6" t="s">
        <v>20</v>
      </c>
      <c r="B25" s="11">
        <f>SUM(B21,B22)</f>
        <v>29789</v>
      </c>
      <c r="C25" s="11"/>
      <c r="D25" s="11">
        <f t="shared" ref="D25:H25" si="7">SUM(D21,D22)</f>
        <v>2248</v>
      </c>
      <c r="E25" s="11">
        <f t="shared" si="7"/>
        <v>20921</v>
      </c>
      <c r="F25" s="11">
        <f t="shared" si="7"/>
        <v>3815</v>
      </c>
      <c r="G25" s="11">
        <f t="shared" si="7"/>
        <v>1995</v>
      </c>
      <c r="H25" s="11">
        <f t="shared" si="7"/>
        <v>810</v>
      </c>
      <c r="I25" s="8"/>
      <c r="J25" s="11">
        <f t="shared" ref="J25:L25" si="8">SUM(J21,J22)</f>
        <v>1907</v>
      </c>
      <c r="K25" s="11">
        <f t="shared" si="8"/>
        <v>3370</v>
      </c>
      <c r="L25" s="11">
        <f t="shared" si="8"/>
        <v>24512</v>
      </c>
      <c r="O25" s="8"/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  <c r="O26" s="8"/>
      <c r="Q26" s="8"/>
    </row>
    <row r="27" spans="1:19" ht="12" customHeight="1" x14ac:dyDescent="0.2">
      <c r="A27" s="1" t="s">
        <v>1</v>
      </c>
      <c r="B27" s="12">
        <f t="shared" ref="B27:B46" si="9">SUM(D27:H27)</f>
        <v>99.999999999999986</v>
      </c>
      <c r="C27" s="12"/>
      <c r="D27" s="12">
        <f>D6/$B6*100</f>
        <v>3.5634743875278394</v>
      </c>
      <c r="E27" s="12">
        <f t="shared" ref="E27:L42" si="10">E6/$B6*100</f>
        <v>62.806236080178167</v>
      </c>
      <c r="F27" s="12">
        <f t="shared" si="10"/>
        <v>19.821826280623608</v>
      </c>
      <c r="G27" s="12">
        <f t="shared" si="10"/>
        <v>9.1314031180400885</v>
      </c>
      <c r="H27" s="12">
        <f t="shared" si="10"/>
        <v>4.6770601336302899</v>
      </c>
      <c r="I27" s="8"/>
      <c r="J27" s="12">
        <f t="shared" si="10"/>
        <v>2.8953229398663698</v>
      </c>
      <c r="K27" s="12">
        <f t="shared" si="10"/>
        <v>8.0178173719376389</v>
      </c>
      <c r="L27" s="12">
        <f t="shared" si="10"/>
        <v>89.086859688196</v>
      </c>
      <c r="Q27" s="8"/>
    </row>
    <row r="28" spans="1:19" ht="12" customHeight="1" x14ac:dyDescent="0.2">
      <c r="A28" s="1" t="s">
        <v>2</v>
      </c>
      <c r="B28" s="12">
        <f t="shared" si="9"/>
        <v>100</v>
      </c>
      <c r="C28" s="12"/>
      <c r="D28" s="12">
        <f t="shared" ref="D28:H43" si="11">D7/$B7*100</f>
        <v>6.4516129032258061</v>
      </c>
      <c r="E28" s="12">
        <f t="shared" si="11"/>
        <v>68.158168574401671</v>
      </c>
      <c r="F28" s="12">
        <f t="shared" si="11"/>
        <v>14.255983350676379</v>
      </c>
      <c r="G28" s="12">
        <f t="shared" si="11"/>
        <v>7.9084287200832462</v>
      </c>
      <c r="H28" s="12">
        <f t="shared" si="11"/>
        <v>3.225806451612903</v>
      </c>
      <c r="I28" s="8"/>
      <c r="J28" s="12">
        <f t="shared" si="10"/>
        <v>5.0988553590010408</v>
      </c>
      <c r="K28" s="12">
        <f t="shared" si="10"/>
        <v>9.67741935483871</v>
      </c>
      <c r="L28" s="12">
        <f t="shared" si="10"/>
        <v>85.223725286160246</v>
      </c>
      <c r="M28" s="8"/>
      <c r="Q28" s="8"/>
    </row>
    <row r="29" spans="1:19" ht="12" customHeight="1" x14ac:dyDescent="0.2">
      <c r="A29" s="1" t="s">
        <v>3</v>
      </c>
      <c r="B29" s="12">
        <f t="shared" si="9"/>
        <v>100.00000000000001</v>
      </c>
      <c r="C29" s="12"/>
      <c r="D29" s="12">
        <f t="shared" si="11"/>
        <v>7.6120556414219473</v>
      </c>
      <c r="E29" s="12">
        <f t="shared" si="11"/>
        <v>70.440494590417316</v>
      </c>
      <c r="F29" s="12">
        <f t="shared" si="11"/>
        <v>12.480680061823803</v>
      </c>
      <c r="G29" s="12">
        <f t="shared" si="11"/>
        <v>6.6846986089644513</v>
      </c>
      <c r="H29" s="12">
        <f t="shared" si="11"/>
        <v>2.7820710973724885</v>
      </c>
      <c r="I29" s="8"/>
      <c r="J29" s="12">
        <f t="shared" si="10"/>
        <v>6.1823802163833079</v>
      </c>
      <c r="K29" s="12">
        <f t="shared" si="10"/>
        <v>12.982998454404946</v>
      </c>
      <c r="L29" s="12">
        <f t="shared" si="10"/>
        <v>80.834621329211743</v>
      </c>
      <c r="Q29" s="8"/>
    </row>
    <row r="30" spans="1:19" ht="12" customHeight="1" x14ac:dyDescent="0.2">
      <c r="A30" s="1" t="s">
        <v>4</v>
      </c>
      <c r="B30" s="12">
        <f t="shared" si="9"/>
        <v>100.00000000000001</v>
      </c>
      <c r="C30" s="12"/>
      <c r="D30" s="12">
        <f t="shared" si="11"/>
        <v>6.179775280898876</v>
      </c>
      <c r="E30" s="12">
        <f t="shared" si="11"/>
        <v>63.295880149812731</v>
      </c>
      <c r="F30" s="12">
        <f t="shared" si="11"/>
        <v>15.730337078651685</v>
      </c>
      <c r="G30" s="12">
        <f t="shared" si="11"/>
        <v>8.6142322097378283</v>
      </c>
      <c r="H30" s="12">
        <f t="shared" si="11"/>
        <v>6.179775280898876</v>
      </c>
      <c r="I30" s="8"/>
      <c r="J30" s="12">
        <f t="shared" si="10"/>
        <v>5.2434456928838955</v>
      </c>
      <c r="K30" s="12">
        <f t="shared" si="10"/>
        <v>7.8651685393258424</v>
      </c>
      <c r="L30" s="12">
        <f t="shared" si="10"/>
        <v>86.891385767790268</v>
      </c>
      <c r="Q30" s="8"/>
    </row>
    <row r="31" spans="1:19" ht="12" customHeight="1" x14ac:dyDescent="0.2">
      <c r="A31" s="1" t="s">
        <v>5</v>
      </c>
      <c r="B31" s="12">
        <f t="shared" si="9"/>
        <v>100</v>
      </c>
      <c r="C31" s="12"/>
      <c r="D31" s="12">
        <f t="shared" si="11"/>
        <v>6.0311284046692606</v>
      </c>
      <c r="E31" s="12">
        <f t="shared" si="11"/>
        <v>71.011673151750969</v>
      </c>
      <c r="F31" s="12">
        <f t="shared" si="11"/>
        <v>10.894941634241246</v>
      </c>
      <c r="G31" s="12">
        <f t="shared" si="11"/>
        <v>7.9766536964980537</v>
      </c>
      <c r="H31" s="12">
        <f t="shared" si="11"/>
        <v>4.0856031128404666</v>
      </c>
      <c r="I31" s="8"/>
      <c r="J31" s="12">
        <f t="shared" si="10"/>
        <v>4.6692607003891053</v>
      </c>
      <c r="K31" s="12">
        <f t="shared" si="10"/>
        <v>12.45136186770428</v>
      </c>
      <c r="L31" s="12">
        <f t="shared" si="10"/>
        <v>82.879377431906619</v>
      </c>
      <c r="Q31" s="8"/>
    </row>
    <row r="32" spans="1:19" ht="17.25" customHeight="1" x14ac:dyDescent="0.2">
      <c r="A32" s="1" t="s">
        <v>6</v>
      </c>
      <c r="B32" s="12">
        <f t="shared" si="9"/>
        <v>100.00000000000001</v>
      </c>
      <c r="C32" s="12"/>
      <c r="D32" s="12">
        <f t="shared" si="11"/>
        <v>7.9264426125554861</v>
      </c>
      <c r="E32" s="12">
        <f t="shared" si="11"/>
        <v>70.386810399492703</v>
      </c>
      <c r="F32" s="12">
        <f t="shared" si="11"/>
        <v>12.745719720989221</v>
      </c>
      <c r="G32" s="12">
        <f t="shared" si="11"/>
        <v>6.0875079264426128</v>
      </c>
      <c r="H32" s="12">
        <f t="shared" si="11"/>
        <v>2.8535193405199744</v>
      </c>
      <c r="I32" s="8"/>
      <c r="J32" s="12">
        <f t="shared" si="10"/>
        <v>6.7850348763474955</v>
      </c>
      <c r="K32" s="12">
        <f t="shared" si="10"/>
        <v>13.126188966391883</v>
      </c>
      <c r="L32" s="12">
        <f t="shared" si="10"/>
        <v>80.088776157260625</v>
      </c>
      <c r="Q32" s="8"/>
    </row>
    <row r="33" spans="1:17" ht="12" customHeight="1" x14ac:dyDescent="0.2">
      <c r="A33" s="1" t="s">
        <v>7</v>
      </c>
      <c r="B33" s="12">
        <f t="shared" si="9"/>
        <v>100</v>
      </c>
      <c r="C33" s="12"/>
      <c r="D33" s="12">
        <f t="shared" si="11"/>
        <v>10.115262321144675</v>
      </c>
      <c r="E33" s="12">
        <f t="shared" si="11"/>
        <v>74.960254372019079</v>
      </c>
      <c r="F33" s="12">
        <f t="shared" si="11"/>
        <v>9.6383147853736091</v>
      </c>
      <c r="G33" s="12">
        <f t="shared" si="11"/>
        <v>4.1136724960254369</v>
      </c>
      <c r="H33" s="12">
        <f t="shared" si="11"/>
        <v>1.1724960254372019</v>
      </c>
      <c r="I33" s="8"/>
      <c r="J33" s="12">
        <f t="shared" si="10"/>
        <v>8.624801271860095</v>
      </c>
      <c r="K33" s="12">
        <f t="shared" si="10"/>
        <v>14.765500794912558</v>
      </c>
      <c r="L33" s="12">
        <f t="shared" si="10"/>
        <v>76.609697933227352</v>
      </c>
      <c r="Q33" s="8"/>
    </row>
    <row r="34" spans="1:17" ht="12" customHeight="1" x14ac:dyDescent="0.2">
      <c r="A34" s="1" t="s">
        <v>8</v>
      </c>
      <c r="B34" s="12">
        <f t="shared" si="9"/>
        <v>100</v>
      </c>
      <c r="C34" s="12"/>
      <c r="D34" s="12">
        <f t="shared" si="11"/>
        <v>4.7619047619047619</v>
      </c>
      <c r="E34" s="12">
        <f t="shared" si="11"/>
        <v>60</v>
      </c>
      <c r="F34" s="12">
        <f t="shared" si="11"/>
        <v>17.777777777777779</v>
      </c>
      <c r="G34" s="12">
        <f t="shared" si="11"/>
        <v>11.111111111111111</v>
      </c>
      <c r="H34" s="12">
        <f t="shared" si="11"/>
        <v>6.3492063492063489</v>
      </c>
      <c r="I34" s="8"/>
      <c r="J34" s="12">
        <f t="shared" si="10"/>
        <v>4.1269841269841265</v>
      </c>
      <c r="K34" s="12">
        <f t="shared" si="10"/>
        <v>6.3492063492063489</v>
      </c>
      <c r="L34" s="12">
        <f t="shared" si="10"/>
        <v>89.523809523809533</v>
      </c>
      <c r="Q34" s="8"/>
    </row>
    <row r="35" spans="1:17" ht="12" customHeight="1" x14ac:dyDescent="0.2">
      <c r="A35" s="1" t="s">
        <v>9</v>
      </c>
      <c r="B35" s="12">
        <f t="shared" si="9"/>
        <v>99.999999999999986</v>
      </c>
      <c r="C35" s="12"/>
      <c r="D35" s="12">
        <f t="shared" si="11"/>
        <v>1.2711864406779663</v>
      </c>
      <c r="E35" s="12">
        <f t="shared" si="11"/>
        <v>62.288135593220339</v>
      </c>
      <c r="F35" s="12">
        <f t="shared" si="11"/>
        <v>19.067796610169491</v>
      </c>
      <c r="G35" s="12">
        <f t="shared" si="11"/>
        <v>12.711864406779661</v>
      </c>
      <c r="H35" s="12">
        <f t="shared" si="11"/>
        <v>4.6610169491525424</v>
      </c>
      <c r="I35" s="8"/>
      <c r="J35" s="12">
        <f t="shared" si="10"/>
        <v>0.42372881355932202</v>
      </c>
      <c r="K35" s="12">
        <f t="shared" si="10"/>
        <v>6.7796610169491522</v>
      </c>
      <c r="L35" s="12">
        <f t="shared" si="10"/>
        <v>92.796610169491515</v>
      </c>
      <c r="Q35" s="8"/>
    </row>
    <row r="36" spans="1:17" ht="12" customHeight="1" x14ac:dyDescent="0.2">
      <c r="A36" s="1" t="s">
        <v>10</v>
      </c>
      <c r="B36" s="12">
        <f t="shared" si="9"/>
        <v>99.999999999999986</v>
      </c>
      <c r="C36" s="12"/>
      <c r="D36" s="12">
        <f t="shared" si="11"/>
        <v>10.034431874077718</v>
      </c>
      <c r="E36" s="12">
        <f t="shared" si="11"/>
        <v>72.110181997048699</v>
      </c>
      <c r="F36" s="12">
        <f t="shared" si="11"/>
        <v>10.919822921790457</v>
      </c>
      <c r="G36" s="12">
        <f t="shared" si="11"/>
        <v>5.4599114608952286</v>
      </c>
      <c r="H36" s="12">
        <f t="shared" si="11"/>
        <v>1.4756517461878997</v>
      </c>
      <c r="I36" s="8"/>
      <c r="J36" s="12">
        <f t="shared" si="10"/>
        <v>8.6571569109690127</v>
      </c>
      <c r="K36" s="12">
        <f t="shared" si="10"/>
        <v>12.49385145105755</v>
      </c>
      <c r="L36" s="12">
        <f t="shared" si="10"/>
        <v>78.848991637973441</v>
      </c>
      <c r="Q36" s="8"/>
    </row>
    <row r="37" spans="1:17" ht="17.25" customHeight="1" x14ac:dyDescent="0.2">
      <c r="A37" s="1" t="s">
        <v>11</v>
      </c>
      <c r="B37" s="12">
        <f t="shared" si="9"/>
        <v>100</v>
      </c>
      <c r="C37" s="12"/>
      <c r="D37" s="12">
        <f t="shared" si="11"/>
        <v>5.4973821989528799</v>
      </c>
      <c r="E37" s="12">
        <f t="shared" si="11"/>
        <v>66.753926701570677</v>
      </c>
      <c r="F37" s="12">
        <f t="shared" si="11"/>
        <v>13.874345549738221</v>
      </c>
      <c r="G37" s="12">
        <f t="shared" si="11"/>
        <v>11.2565445026178</v>
      </c>
      <c r="H37" s="12">
        <f t="shared" si="11"/>
        <v>2.6178010471204187</v>
      </c>
      <c r="I37" s="8"/>
      <c r="J37" s="12">
        <f t="shared" si="10"/>
        <v>4.7120418848167542</v>
      </c>
      <c r="K37" s="12">
        <f t="shared" si="10"/>
        <v>12.041884816753926</v>
      </c>
      <c r="L37" s="12">
        <f t="shared" si="10"/>
        <v>83.246073298429323</v>
      </c>
      <c r="Q37" s="8"/>
    </row>
    <row r="38" spans="1:17" ht="12" customHeight="1" x14ac:dyDescent="0.2">
      <c r="A38" s="1" t="s">
        <v>12</v>
      </c>
      <c r="B38" s="12">
        <f t="shared" si="9"/>
        <v>99.999999999999986</v>
      </c>
      <c r="C38" s="12"/>
      <c r="D38" s="12">
        <f t="shared" si="11"/>
        <v>8.3423035522066744</v>
      </c>
      <c r="E38" s="12">
        <f t="shared" si="11"/>
        <v>67.653390742734118</v>
      </c>
      <c r="F38" s="12">
        <f t="shared" si="11"/>
        <v>14.155005382131325</v>
      </c>
      <c r="G38" s="12">
        <f t="shared" si="11"/>
        <v>6.1356297093649088</v>
      </c>
      <c r="H38" s="12">
        <f t="shared" si="11"/>
        <v>3.7136706135629707</v>
      </c>
      <c r="I38" s="8"/>
      <c r="J38" s="12">
        <f t="shared" si="10"/>
        <v>7.050592034445641</v>
      </c>
      <c r="K38" s="12">
        <f t="shared" si="10"/>
        <v>11.571582346609258</v>
      </c>
      <c r="L38" s="12">
        <f t="shared" si="10"/>
        <v>81.377825618945096</v>
      </c>
      <c r="Q38" s="8"/>
    </row>
    <row r="39" spans="1:17" ht="12" customHeight="1" x14ac:dyDescent="0.2">
      <c r="A39" s="1" t="s">
        <v>13</v>
      </c>
      <c r="B39" s="12">
        <f t="shared" si="9"/>
        <v>100</v>
      </c>
      <c r="C39" s="12"/>
      <c r="D39" s="27">
        <f>IF(D18="-","-",D18/$B18*100)</f>
        <v>2.197802197802198</v>
      </c>
      <c r="E39" s="12">
        <f t="shared" si="11"/>
        <v>56.043956043956044</v>
      </c>
      <c r="F39" s="12">
        <f t="shared" si="11"/>
        <v>25.274725274725274</v>
      </c>
      <c r="G39" s="12">
        <f t="shared" si="11"/>
        <v>10.989010989010989</v>
      </c>
      <c r="H39" s="12">
        <f t="shared" si="11"/>
        <v>5.4945054945054945</v>
      </c>
      <c r="I39" s="8"/>
      <c r="J39" s="27">
        <f>IF(J18="-","-",J18/$B18*100)</f>
        <v>2.197802197802198</v>
      </c>
      <c r="K39" s="12">
        <f t="shared" si="10"/>
        <v>1.098901098901099</v>
      </c>
      <c r="L39" s="12">
        <f t="shared" si="10"/>
        <v>96.703296703296701</v>
      </c>
      <c r="Q39" s="8"/>
    </row>
    <row r="40" spans="1:17" ht="12" customHeight="1" x14ac:dyDescent="0.2">
      <c r="A40" s="1" t="s">
        <v>14</v>
      </c>
      <c r="B40" s="12">
        <f t="shared" si="9"/>
        <v>100</v>
      </c>
      <c r="C40" s="12"/>
      <c r="D40" s="12">
        <f t="shared" si="11"/>
        <v>6.4202334630350189</v>
      </c>
      <c r="E40" s="12">
        <f t="shared" si="11"/>
        <v>68.190661478599225</v>
      </c>
      <c r="F40" s="12">
        <f t="shared" si="11"/>
        <v>15.758754863813229</v>
      </c>
      <c r="G40" s="12">
        <f t="shared" si="11"/>
        <v>7.782101167315175</v>
      </c>
      <c r="H40" s="12">
        <f t="shared" si="11"/>
        <v>1.8482490272373542</v>
      </c>
      <c r="I40" s="8"/>
      <c r="J40" s="12">
        <f t="shared" si="10"/>
        <v>5.0583657587548636</v>
      </c>
      <c r="K40" s="12">
        <f t="shared" si="10"/>
        <v>11.673151750972762</v>
      </c>
      <c r="L40" s="12">
        <f t="shared" si="10"/>
        <v>83.268482490272376</v>
      </c>
      <c r="Q40" s="8"/>
    </row>
    <row r="41" spans="1:17" ht="12" customHeight="1" x14ac:dyDescent="0.2">
      <c r="A41" s="1" t="s">
        <v>15</v>
      </c>
      <c r="B41" s="12">
        <f t="shared" si="9"/>
        <v>100.00000000000001</v>
      </c>
      <c r="C41" s="12"/>
      <c r="D41" s="12">
        <f t="shared" si="11"/>
        <v>7.3660714285714288</v>
      </c>
      <c r="E41" s="12">
        <f t="shared" si="11"/>
        <v>61.160714285714292</v>
      </c>
      <c r="F41" s="12">
        <f t="shared" si="11"/>
        <v>16.294642857142858</v>
      </c>
      <c r="G41" s="12">
        <f t="shared" si="11"/>
        <v>9.375</v>
      </c>
      <c r="H41" s="12">
        <f t="shared" si="11"/>
        <v>5.8035714285714288</v>
      </c>
      <c r="I41" s="8"/>
      <c r="J41" s="12">
        <f t="shared" si="10"/>
        <v>6.6964285714285712</v>
      </c>
      <c r="K41" s="12">
        <f t="shared" si="10"/>
        <v>9.375</v>
      </c>
      <c r="L41" s="12">
        <f t="shared" si="10"/>
        <v>83.928571428571431</v>
      </c>
      <c r="Q41" s="8"/>
    </row>
    <row r="42" spans="1:17" ht="17.25" customHeight="1" x14ac:dyDescent="0.2">
      <c r="A42" s="1" t="s">
        <v>16</v>
      </c>
      <c r="B42" s="12">
        <f t="shared" si="9"/>
        <v>99.999999999999986</v>
      </c>
      <c r="C42" s="12"/>
      <c r="D42" s="12">
        <f t="shared" si="11"/>
        <v>6.6081921144511631</v>
      </c>
      <c r="E42" s="12">
        <f t="shared" si="11"/>
        <v>70.135399812654342</v>
      </c>
      <c r="F42" s="12">
        <f t="shared" si="11"/>
        <v>13.139742825513071</v>
      </c>
      <c r="G42" s="12">
        <f t="shared" si="11"/>
        <v>7.2383547645405777</v>
      </c>
      <c r="H42" s="12">
        <f t="shared" si="11"/>
        <v>2.8783104828408415</v>
      </c>
      <c r="I42" s="8"/>
      <c r="J42" s="12">
        <f t="shared" si="10"/>
        <v>5.697010985267819</v>
      </c>
      <c r="K42" s="12">
        <f t="shared" si="10"/>
        <v>9.665332538533594</v>
      </c>
      <c r="L42" s="12">
        <f t="shared" si="10"/>
        <v>84.637656476198586</v>
      </c>
      <c r="Q42" s="8"/>
    </row>
    <row r="43" spans="1:17" ht="17.25" customHeight="1" x14ac:dyDescent="0.2">
      <c r="A43" s="1" t="s">
        <v>17</v>
      </c>
      <c r="B43" s="12">
        <f t="shared" si="9"/>
        <v>100</v>
      </c>
      <c r="C43" s="12"/>
      <c r="D43" s="12">
        <f t="shared" si="11"/>
        <v>8.1569322841626946</v>
      </c>
      <c r="E43" s="12">
        <f t="shared" si="11"/>
        <v>70.292585614540613</v>
      </c>
      <c r="F43" s="12">
        <f t="shared" si="11"/>
        <v>12.590047655990247</v>
      </c>
      <c r="G43" s="12">
        <f t="shared" si="11"/>
        <v>6.3448963759281831</v>
      </c>
      <c r="H43" s="12">
        <f t="shared" si="11"/>
        <v>2.6155380693782555</v>
      </c>
      <c r="I43" s="8"/>
      <c r="J43" s="12">
        <f t="shared" ref="J43:L46" si="12">J22/$B22*100</f>
        <v>6.8602460379031367</v>
      </c>
      <c r="K43" s="12">
        <f t="shared" si="12"/>
        <v>12.385016070043223</v>
      </c>
      <c r="L43" s="12">
        <f t="shared" si="12"/>
        <v>80.75473789205364</v>
      </c>
      <c r="Q43" s="8"/>
    </row>
    <row r="44" spans="1:17" ht="12" customHeight="1" x14ac:dyDescent="0.2">
      <c r="A44" s="10" t="s">
        <v>18</v>
      </c>
      <c r="B44" s="12">
        <f t="shared" si="9"/>
        <v>100.00000000000001</v>
      </c>
      <c r="C44" s="12"/>
      <c r="D44" s="12">
        <f t="shared" ref="D44:H46" si="13">D23/$B23*100</f>
        <v>8.5769736430226011</v>
      </c>
      <c r="E44" s="12">
        <f t="shared" si="13"/>
        <v>71.395479872284483</v>
      </c>
      <c r="F44" s="12">
        <f t="shared" si="13"/>
        <v>11.907594064984661</v>
      </c>
      <c r="G44" s="12">
        <f t="shared" si="13"/>
        <v>5.8911913854629692</v>
      </c>
      <c r="H44" s="12">
        <f t="shared" si="13"/>
        <v>2.2287610342452888</v>
      </c>
      <c r="I44" s="8"/>
      <c r="J44" s="12">
        <f t="shared" si="12"/>
        <v>7.2059099730795717</v>
      </c>
      <c r="K44" s="12">
        <f t="shared" si="12"/>
        <v>13.009453452701432</v>
      </c>
      <c r="L44" s="12">
        <f t="shared" si="12"/>
        <v>79.784636574218993</v>
      </c>
      <c r="Q44" s="8"/>
    </row>
    <row r="45" spans="1:17" ht="12" customHeight="1" x14ac:dyDescent="0.2">
      <c r="A45" s="10" t="s">
        <v>19</v>
      </c>
      <c r="B45" s="12">
        <f t="shared" si="9"/>
        <v>99.999999999999986</v>
      </c>
      <c r="C45" s="12"/>
      <c r="D45" s="12">
        <f t="shared" si="13"/>
        <v>4.9204052098408102</v>
      </c>
      <c r="E45" s="12">
        <f t="shared" si="13"/>
        <v>61.794500723588996</v>
      </c>
      <c r="F45" s="12">
        <f t="shared" si="13"/>
        <v>17.848528702363726</v>
      </c>
      <c r="G45" s="12">
        <f t="shared" si="13"/>
        <v>9.8408104196816204</v>
      </c>
      <c r="H45" s="12">
        <f t="shared" si="13"/>
        <v>5.5957549445248427</v>
      </c>
      <c r="I45" s="8"/>
      <c r="J45" s="12">
        <f t="shared" si="12"/>
        <v>4.1968162083936322</v>
      </c>
      <c r="K45" s="12">
        <f t="shared" si="12"/>
        <v>7.5735648818137964</v>
      </c>
      <c r="L45" s="12">
        <f t="shared" si="12"/>
        <v>88.229618909792578</v>
      </c>
      <c r="Q45" s="8"/>
    </row>
    <row r="46" spans="1:17" ht="17.25" customHeight="1" thickBot="1" x14ac:dyDescent="0.25">
      <c r="A46" s="13" t="s">
        <v>20</v>
      </c>
      <c r="B46" s="24">
        <f t="shared" si="9"/>
        <v>100.00000000000001</v>
      </c>
      <c r="C46" s="24"/>
      <c r="D46" s="24">
        <f t="shared" si="13"/>
        <v>7.5464097485649066</v>
      </c>
      <c r="E46" s="24">
        <f t="shared" si="13"/>
        <v>70.230622041693252</v>
      </c>
      <c r="F46" s="24">
        <f t="shared" si="13"/>
        <v>12.806740743227365</v>
      </c>
      <c r="G46" s="24">
        <f t="shared" si="13"/>
        <v>6.6971029574675214</v>
      </c>
      <c r="H46" s="24">
        <f t="shared" si="13"/>
        <v>2.719124509046964</v>
      </c>
      <c r="I46" s="25"/>
      <c r="J46" s="24">
        <f t="shared" si="12"/>
        <v>6.4016918996945185</v>
      </c>
      <c r="K46" s="24">
        <f t="shared" si="12"/>
        <v>11.3129007351707</v>
      </c>
      <c r="L46" s="24">
        <f t="shared" si="12"/>
        <v>82.285407365134773</v>
      </c>
      <c r="Q46" s="8"/>
    </row>
    <row r="47" spans="1:17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  <c r="Q47" s="8"/>
    </row>
    <row r="48" spans="1:17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50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:J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19BA-3A34-435F-8F62-3419855FC987}">
  <dimension ref="A1:S51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46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452</v>
      </c>
      <c r="C6" s="8"/>
      <c r="D6" s="9">
        <v>14</v>
      </c>
      <c r="E6" s="9">
        <v>287</v>
      </c>
      <c r="F6" s="9">
        <v>89</v>
      </c>
      <c r="G6" s="9">
        <v>40</v>
      </c>
      <c r="H6" s="9">
        <v>22</v>
      </c>
      <c r="I6" s="8"/>
      <c r="J6" s="8">
        <v>12</v>
      </c>
      <c r="K6" s="8">
        <v>37</v>
      </c>
      <c r="L6" s="8">
        <v>403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948</v>
      </c>
      <c r="C7" s="8"/>
      <c r="D7" s="9">
        <v>69</v>
      </c>
      <c r="E7" s="9">
        <v>644</v>
      </c>
      <c r="F7" s="9">
        <v>134</v>
      </c>
      <c r="G7" s="9">
        <v>69</v>
      </c>
      <c r="H7" s="9">
        <v>32</v>
      </c>
      <c r="I7" s="8"/>
      <c r="J7" s="8">
        <v>57</v>
      </c>
      <c r="K7" s="8">
        <v>85</v>
      </c>
      <c r="L7" s="8">
        <v>806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2580</v>
      </c>
      <c r="C8" s="8"/>
      <c r="D8" s="9">
        <v>204</v>
      </c>
      <c r="E8" s="9">
        <v>1845</v>
      </c>
      <c r="F8" s="9">
        <v>291</v>
      </c>
      <c r="G8" s="9">
        <v>174</v>
      </c>
      <c r="H8" s="9">
        <v>66</v>
      </c>
      <c r="I8" s="8"/>
      <c r="J8" s="8">
        <v>174</v>
      </c>
      <c r="K8" s="8">
        <v>323</v>
      </c>
      <c r="L8" s="8">
        <v>2083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532</v>
      </c>
      <c r="C9" s="8"/>
      <c r="D9" s="9">
        <v>32</v>
      </c>
      <c r="E9" s="9">
        <v>335</v>
      </c>
      <c r="F9" s="9">
        <v>89</v>
      </c>
      <c r="G9" s="9">
        <v>42</v>
      </c>
      <c r="H9" s="9">
        <v>34</v>
      </c>
      <c r="I9" s="8"/>
      <c r="J9" s="8">
        <v>27</v>
      </c>
      <c r="K9" s="8">
        <v>41</v>
      </c>
      <c r="L9" s="8">
        <v>464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495</v>
      </c>
      <c r="C10" s="8"/>
      <c r="D10" s="9">
        <v>30</v>
      </c>
      <c r="E10" s="9">
        <v>351</v>
      </c>
      <c r="F10" s="9">
        <v>54</v>
      </c>
      <c r="G10" s="9">
        <v>40</v>
      </c>
      <c r="H10" s="9">
        <v>20</v>
      </c>
      <c r="I10" s="8"/>
      <c r="J10" s="8">
        <v>24</v>
      </c>
      <c r="K10" s="8">
        <v>57</v>
      </c>
      <c r="L10" s="8">
        <v>414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1547</v>
      </c>
      <c r="C11" s="8"/>
      <c r="D11" s="9">
        <v>116</v>
      </c>
      <c r="E11" s="9">
        <v>1095</v>
      </c>
      <c r="F11" s="9">
        <v>198</v>
      </c>
      <c r="G11" s="9">
        <v>95</v>
      </c>
      <c r="H11" s="9">
        <v>43</v>
      </c>
      <c r="I11" s="8"/>
      <c r="J11" s="8">
        <v>91</v>
      </c>
      <c r="K11" s="8">
        <v>202</v>
      </c>
      <c r="L11" s="8">
        <v>1254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4859</v>
      </c>
      <c r="C12" s="8"/>
      <c r="D12" s="9">
        <v>483</v>
      </c>
      <c r="E12" s="9">
        <v>3674</v>
      </c>
      <c r="F12" s="9">
        <v>450</v>
      </c>
      <c r="G12" s="9">
        <v>196</v>
      </c>
      <c r="H12" s="9">
        <v>56</v>
      </c>
      <c r="I12" s="8"/>
      <c r="J12" s="8">
        <v>408</v>
      </c>
      <c r="K12" s="8">
        <v>707</v>
      </c>
      <c r="L12" s="8">
        <v>3744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314</v>
      </c>
      <c r="C13" s="8"/>
      <c r="D13" s="9">
        <v>12</v>
      </c>
      <c r="E13" s="9">
        <v>198</v>
      </c>
      <c r="F13" s="9">
        <v>50</v>
      </c>
      <c r="G13" s="9">
        <v>36</v>
      </c>
      <c r="H13" s="9">
        <v>18</v>
      </c>
      <c r="I13" s="8"/>
      <c r="J13" s="8">
        <v>10</v>
      </c>
      <c r="K13" s="8">
        <v>24</v>
      </c>
      <c r="L13" s="8">
        <v>280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236</v>
      </c>
      <c r="C14" s="8"/>
      <c r="D14" s="9">
        <v>1</v>
      </c>
      <c r="E14" s="9">
        <v>153</v>
      </c>
      <c r="F14" s="9">
        <v>46</v>
      </c>
      <c r="G14" s="9">
        <v>25</v>
      </c>
      <c r="H14" s="9">
        <v>11</v>
      </c>
      <c r="I14" s="8"/>
      <c r="J14" s="8">
        <v>1</v>
      </c>
      <c r="K14" s="8">
        <v>18</v>
      </c>
      <c r="L14" s="8">
        <v>217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2028</v>
      </c>
      <c r="C15" s="8"/>
      <c r="D15" s="9">
        <v>185</v>
      </c>
      <c r="E15" s="9">
        <v>1490</v>
      </c>
      <c r="F15" s="9">
        <v>222</v>
      </c>
      <c r="G15" s="9">
        <v>103</v>
      </c>
      <c r="H15" s="9">
        <v>28</v>
      </c>
      <c r="I15" s="8"/>
      <c r="J15" s="8">
        <v>168</v>
      </c>
      <c r="K15" s="8">
        <v>242</v>
      </c>
      <c r="L15" s="8">
        <v>1618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395</v>
      </c>
      <c r="C16" s="8"/>
      <c r="D16" s="9">
        <v>23</v>
      </c>
      <c r="E16" s="9">
        <v>268</v>
      </c>
      <c r="F16" s="9">
        <v>51</v>
      </c>
      <c r="G16" s="9">
        <v>41</v>
      </c>
      <c r="H16" s="9">
        <v>12</v>
      </c>
      <c r="I16" s="8"/>
      <c r="J16" s="8">
        <v>21</v>
      </c>
      <c r="K16" s="8">
        <v>44</v>
      </c>
      <c r="L16" s="8">
        <v>330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1873</v>
      </c>
      <c r="C17" s="8"/>
      <c r="D17" s="9">
        <v>160</v>
      </c>
      <c r="E17" s="9">
        <v>1291</v>
      </c>
      <c r="F17" s="9">
        <v>246</v>
      </c>
      <c r="G17" s="9">
        <v>114</v>
      </c>
      <c r="H17" s="9">
        <v>62</v>
      </c>
      <c r="I17" s="8"/>
      <c r="J17" s="8">
        <v>136</v>
      </c>
      <c r="K17" s="8">
        <v>212</v>
      </c>
      <c r="L17" s="8">
        <v>1525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92</v>
      </c>
      <c r="C18" s="8"/>
      <c r="D18" s="26" t="s">
        <v>48</v>
      </c>
      <c r="E18" s="9">
        <v>56</v>
      </c>
      <c r="F18" s="9">
        <v>20</v>
      </c>
      <c r="G18" s="9">
        <v>9</v>
      </c>
      <c r="H18" s="9">
        <v>7</v>
      </c>
      <c r="I18" s="8"/>
      <c r="J18" s="28" t="s">
        <v>48</v>
      </c>
      <c r="K18" s="8">
        <v>1</v>
      </c>
      <c r="L18" s="8">
        <v>91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1031</v>
      </c>
      <c r="C19" s="8"/>
      <c r="D19" s="9">
        <v>65</v>
      </c>
      <c r="E19" s="9">
        <v>706</v>
      </c>
      <c r="F19" s="9">
        <v>160</v>
      </c>
      <c r="G19" s="9">
        <v>77</v>
      </c>
      <c r="H19" s="9">
        <v>23</v>
      </c>
      <c r="I19" s="8"/>
      <c r="J19" s="8">
        <v>55</v>
      </c>
      <c r="K19" s="8">
        <v>111</v>
      </c>
      <c r="L19" s="8">
        <v>865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430</v>
      </c>
      <c r="C20" s="8"/>
      <c r="D20" s="9">
        <v>24</v>
      </c>
      <c r="E20" s="9">
        <v>266</v>
      </c>
      <c r="F20" s="9">
        <v>67</v>
      </c>
      <c r="G20" s="9">
        <v>52</v>
      </c>
      <c r="H20" s="9">
        <v>21</v>
      </c>
      <c r="I20" s="8"/>
      <c r="J20" s="8">
        <v>23</v>
      </c>
      <c r="K20" s="8">
        <v>43</v>
      </c>
      <c r="L20" s="8">
        <v>364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11677</v>
      </c>
      <c r="C21" s="8"/>
      <c r="D21" s="9">
        <v>786</v>
      </c>
      <c r="E21" s="9">
        <v>8225</v>
      </c>
      <c r="F21" s="9">
        <v>1516</v>
      </c>
      <c r="G21" s="9">
        <v>816</v>
      </c>
      <c r="H21" s="9">
        <v>334</v>
      </c>
      <c r="I21" s="8"/>
      <c r="J21" s="8">
        <v>665</v>
      </c>
      <c r="K21" s="8">
        <v>1127</v>
      </c>
      <c r="L21" s="8">
        <v>9885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17812</v>
      </c>
      <c r="C22" s="9"/>
      <c r="D22" s="9">
        <f t="shared" ref="D22:H22" si="2">SUM(D23:D24)</f>
        <v>1418</v>
      </c>
      <c r="E22" s="9">
        <f t="shared" si="2"/>
        <v>12659</v>
      </c>
      <c r="F22" s="9">
        <f t="shared" si="2"/>
        <v>2167</v>
      </c>
      <c r="G22" s="9">
        <f t="shared" si="2"/>
        <v>1113</v>
      </c>
      <c r="H22" s="9">
        <f t="shared" si="2"/>
        <v>455</v>
      </c>
      <c r="I22" s="8"/>
      <c r="J22" s="9">
        <f t="shared" ref="J22:L22" si="3">SUM(J23:J24)</f>
        <v>1207</v>
      </c>
      <c r="K22" s="9">
        <f t="shared" si="3"/>
        <v>2147</v>
      </c>
      <c r="L22" s="9">
        <f t="shared" si="3"/>
        <v>14458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15756</v>
      </c>
      <c r="C23" s="9"/>
      <c r="D23" s="9">
        <f t="shared" ref="D23:H23" si="4">SUM(D7:D8,D10:D12,D15:D16,D17,D19)</f>
        <v>1335</v>
      </c>
      <c r="E23" s="9">
        <f t="shared" si="4"/>
        <v>11364</v>
      </c>
      <c r="F23" s="9">
        <f t="shared" si="4"/>
        <v>1806</v>
      </c>
      <c r="G23" s="9">
        <f t="shared" si="4"/>
        <v>909</v>
      </c>
      <c r="H23" s="9">
        <f t="shared" si="4"/>
        <v>342</v>
      </c>
      <c r="I23" s="8"/>
      <c r="J23" s="9">
        <f t="shared" ref="J23:L23" si="5">SUM(J7:J8,J10:J12,J15:J16,J17,J19)</f>
        <v>1134</v>
      </c>
      <c r="K23" s="9">
        <f t="shared" si="5"/>
        <v>1983</v>
      </c>
      <c r="L23" s="9">
        <f t="shared" si="5"/>
        <v>12639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2056</v>
      </c>
      <c r="C24" s="9"/>
      <c r="D24" s="9">
        <f t="shared" ref="D24:H24" si="6">SUM(D6,D9,D13:D14,D18,D20)</f>
        <v>83</v>
      </c>
      <c r="E24" s="9">
        <f t="shared" si="6"/>
        <v>1295</v>
      </c>
      <c r="F24" s="9">
        <f t="shared" si="6"/>
        <v>361</v>
      </c>
      <c r="G24" s="9">
        <f t="shared" si="6"/>
        <v>204</v>
      </c>
      <c r="H24" s="9">
        <f t="shared" si="6"/>
        <v>113</v>
      </c>
      <c r="I24" s="8"/>
      <c r="J24" s="9">
        <f t="shared" ref="J24:L24" si="7">SUM(J6,J9,J13:J14,J18,J20)</f>
        <v>73</v>
      </c>
      <c r="K24" s="9">
        <f t="shared" si="7"/>
        <v>164</v>
      </c>
      <c r="L24" s="9">
        <f t="shared" si="7"/>
        <v>1819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29489</v>
      </c>
      <c r="C25" s="11"/>
      <c r="D25" s="11">
        <f t="shared" ref="D25:H25" si="8">SUM(D21,D22)</f>
        <v>2204</v>
      </c>
      <c r="E25" s="11">
        <f t="shared" si="8"/>
        <v>20884</v>
      </c>
      <c r="F25" s="11">
        <f t="shared" si="8"/>
        <v>3683</v>
      </c>
      <c r="G25" s="11">
        <f t="shared" si="8"/>
        <v>1929</v>
      </c>
      <c r="H25" s="11">
        <f t="shared" si="8"/>
        <v>789</v>
      </c>
      <c r="I25" s="8"/>
      <c r="J25" s="11">
        <f t="shared" ref="J25:L25" si="9">SUM(J21,J22)</f>
        <v>1872</v>
      </c>
      <c r="K25" s="11">
        <f t="shared" si="9"/>
        <v>3274</v>
      </c>
      <c r="L25" s="11">
        <f t="shared" si="9"/>
        <v>24343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0">SUM(D27:H27)</f>
        <v>100</v>
      </c>
      <c r="C27" s="12"/>
      <c r="D27" s="12">
        <f>D6/$B6*100</f>
        <v>3.0973451327433628</v>
      </c>
      <c r="E27" s="12">
        <f t="shared" ref="E27:L42" si="11">E6/$B6*100</f>
        <v>63.495575221238944</v>
      </c>
      <c r="F27" s="12">
        <f t="shared" si="11"/>
        <v>19.690265486725664</v>
      </c>
      <c r="G27" s="12">
        <f t="shared" si="11"/>
        <v>8.8495575221238933</v>
      </c>
      <c r="H27" s="12">
        <f t="shared" si="11"/>
        <v>4.8672566371681416</v>
      </c>
      <c r="I27" s="8"/>
      <c r="J27" s="12">
        <f t="shared" si="11"/>
        <v>2.6548672566371683</v>
      </c>
      <c r="K27" s="12">
        <f t="shared" si="11"/>
        <v>8.1858407079646014</v>
      </c>
      <c r="L27" s="12">
        <f t="shared" si="11"/>
        <v>89.159292035398224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0"/>
        <v>100.00000000000001</v>
      </c>
      <c r="C28" s="12"/>
      <c r="D28" s="12">
        <f t="shared" ref="D28:H43" si="12">D7/$B7*100</f>
        <v>7.2784810126582276</v>
      </c>
      <c r="E28" s="12">
        <f t="shared" si="12"/>
        <v>67.932489451476798</v>
      </c>
      <c r="F28" s="12">
        <f t="shared" si="12"/>
        <v>14.135021097046414</v>
      </c>
      <c r="G28" s="12">
        <f t="shared" si="12"/>
        <v>7.2784810126582276</v>
      </c>
      <c r="H28" s="12">
        <f t="shared" si="12"/>
        <v>3.3755274261603372</v>
      </c>
      <c r="I28" s="8"/>
      <c r="J28" s="12">
        <f t="shared" si="11"/>
        <v>6.0126582278481013</v>
      </c>
      <c r="K28" s="12">
        <f t="shared" si="11"/>
        <v>8.966244725738397</v>
      </c>
      <c r="L28" s="12">
        <f t="shared" si="11"/>
        <v>85.021097046413502</v>
      </c>
      <c r="M28" s="8"/>
      <c r="N28" s="2" t="str">
        <f t="shared" ref="N28:N46" si="13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0"/>
        <v>100.00000000000001</v>
      </c>
      <c r="C29" s="12"/>
      <c r="D29" s="12">
        <f t="shared" si="12"/>
        <v>7.9069767441860463</v>
      </c>
      <c r="E29" s="12">
        <f t="shared" si="12"/>
        <v>71.511627906976756</v>
      </c>
      <c r="F29" s="12">
        <f t="shared" si="12"/>
        <v>11.279069767441859</v>
      </c>
      <c r="G29" s="12">
        <f t="shared" si="12"/>
        <v>6.7441860465116283</v>
      </c>
      <c r="H29" s="12">
        <f t="shared" si="12"/>
        <v>2.558139534883721</v>
      </c>
      <c r="I29" s="8"/>
      <c r="J29" s="12">
        <f t="shared" si="11"/>
        <v>6.7441860465116283</v>
      </c>
      <c r="K29" s="12">
        <f t="shared" si="11"/>
        <v>12.519379844961239</v>
      </c>
      <c r="L29" s="12">
        <f t="shared" si="11"/>
        <v>80.736434108527135</v>
      </c>
      <c r="N29" s="2" t="str">
        <f t="shared" si="13"/>
        <v xml:space="preserve"> </v>
      </c>
    </row>
    <row r="30" spans="1:19" ht="12" customHeight="1" x14ac:dyDescent="0.2">
      <c r="A30" s="1" t="s">
        <v>4</v>
      </c>
      <c r="B30" s="12">
        <f t="shared" si="10"/>
        <v>99.999999999999986</v>
      </c>
      <c r="C30" s="12"/>
      <c r="D30" s="12">
        <f t="shared" si="12"/>
        <v>6.0150375939849621</v>
      </c>
      <c r="E30" s="12">
        <f t="shared" si="12"/>
        <v>62.969924812030072</v>
      </c>
      <c r="F30" s="12">
        <f t="shared" si="12"/>
        <v>16.729323308270676</v>
      </c>
      <c r="G30" s="12">
        <f t="shared" si="12"/>
        <v>7.8947368421052628</v>
      </c>
      <c r="H30" s="12">
        <f t="shared" si="12"/>
        <v>6.3909774436090219</v>
      </c>
      <c r="I30" s="8"/>
      <c r="J30" s="12">
        <f t="shared" si="11"/>
        <v>5.0751879699248121</v>
      </c>
      <c r="K30" s="12">
        <f t="shared" si="11"/>
        <v>7.7067669172932325</v>
      </c>
      <c r="L30" s="12">
        <f t="shared" si="11"/>
        <v>87.218045112781951</v>
      </c>
      <c r="N30" s="2" t="str">
        <f t="shared" si="13"/>
        <v xml:space="preserve"> </v>
      </c>
    </row>
    <row r="31" spans="1:19" ht="12" customHeight="1" x14ac:dyDescent="0.2">
      <c r="A31" s="1" t="s">
        <v>5</v>
      </c>
      <c r="B31" s="12">
        <f t="shared" si="10"/>
        <v>100</v>
      </c>
      <c r="C31" s="12"/>
      <c r="D31" s="12">
        <f t="shared" si="12"/>
        <v>6.0606060606060606</v>
      </c>
      <c r="E31" s="12">
        <f t="shared" si="12"/>
        <v>70.909090909090907</v>
      </c>
      <c r="F31" s="12">
        <f t="shared" si="12"/>
        <v>10.909090909090908</v>
      </c>
      <c r="G31" s="12">
        <f t="shared" si="12"/>
        <v>8.0808080808080813</v>
      </c>
      <c r="H31" s="12">
        <f t="shared" si="12"/>
        <v>4.0404040404040407</v>
      </c>
      <c r="I31" s="8"/>
      <c r="J31" s="12">
        <f t="shared" si="11"/>
        <v>4.8484848484848486</v>
      </c>
      <c r="K31" s="12">
        <f t="shared" si="11"/>
        <v>11.515151515151516</v>
      </c>
      <c r="L31" s="12">
        <f t="shared" si="11"/>
        <v>83.636363636363626</v>
      </c>
      <c r="N31" s="2" t="str">
        <f t="shared" si="13"/>
        <v xml:space="preserve"> </v>
      </c>
    </row>
    <row r="32" spans="1:19" ht="17.25" customHeight="1" x14ac:dyDescent="0.2">
      <c r="A32" s="1" t="s">
        <v>6</v>
      </c>
      <c r="B32" s="12">
        <f t="shared" si="10"/>
        <v>100</v>
      </c>
      <c r="C32" s="12"/>
      <c r="D32" s="12">
        <f t="shared" si="12"/>
        <v>7.4983839689722043</v>
      </c>
      <c r="E32" s="12">
        <f t="shared" si="12"/>
        <v>70.782159017453139</v>
      </c>
      <c r="F32" s="12">
        <f t="shared" si="12"/>
        <v>12.79896574014221</v>
      </c>
      <c r="G32" s="12">
        <f t="shared" si="12"/>
        <v>6.1409179056237875</v>
      </c>
      <c r="H32" s="12">
        <f t="shared" si="12"/>
        <v>2.7795733678086618</v>
      </c>
      <c r="I32" s="8"/>
      <c r="J32" s="12">
        <f t="shared" si="11"/>
        <v>5.8823529411764701</v>
      </c>
      <c r="K32" s="12">
        <f t="shared" si="11"/>
        <v>13.05753070458953</v>
      </c>
      <c r="L32" s="12">
        <f t="shared" si="11"/>
        <v>81.060116354233998</v>
      </c>
      <c r="N32" s="2" t="str">
        <f t="shared" si="13"/>
        <v xml:space="preserve"> </v>
      </c>
    </row>
    <row r="33" spans="1:14" ht="12" customHeight="1" x14ac:dyDescent="0.2">
      <c r="A33" s="1" t="s">
        <v>7</v>
      </c>
      <c r="B33" s="12">
        <f t="shared" si="10"/>
        <v>100</v>
      </c>
      <c r="C33" s="12"/>
      <c r="D33" s="12">
        <f t="shared" si="12"/>
        <v>9.940316937641489</v>
      </c>
      <c r="E33" s="12">
        <f t="shared" si="12"/>
        <v>75.612265898332993</v>
      </c>
      <c r="F33" s="12">
        <f t="shared" si="12"/>
        <v>9.2611648487343068</v>
      </c>
      <c r="G33" s="12">
        <f t="shared" si="12"/>
        <v>4.0337518007820536</v>
      </c>
      <c r="H33" s="12">
        <f t="shared" si="12"/>
        <v>1.1525005145091582</v>
      </c>
      <c r="I33" s="8"/>
      <c r="J33" s="12">
        <f t="shared" si="11"/>
        <v>8.3967894628524391</v>
      </c>
      <c r="K33" s="12">
        <f t="shared" si="11"/>
        <v>14.550318995678124</v>
      </c>
      <c r="L33" s="12">
        <f t="shared" si="11"/>
        <v>77.052891541469435</v>
      </c>
      <c r="N33" s="2" t="str">
        <f t="shared" si="13"/>
        <v xml:space="preserve"> </v>
      </c>
    </row>
    <row r="34" spans="1:14" ht="12" customHeight="1" x14ac:dyDescent="0.2">
      <c r="A34" s="1" t="s">
        <v>8</v>
      </c>
      <c r="B34" s="12">
        <f t="shared" si="10"/>
        <v>100.00000000000001</v>
      </c>
      <c r="C34" s="12"/>
      <c r="D34" s="12">
        <f t="shared" si="12"/>
        <v>3.8216560509554141</v>
      </c>
      <c r="E34" s="12">
        <f t="shared" si="12"/>
        <v>63.057324840764331</v>
      </c>
      <c r="F34" s="12">
        <f t="shared" si="12"/>
        <v>15.923566878980891</v>
      </c>
      <c r="G34" s="12">
        <f t="shared" si="12"/>
        <v>11.464968152866243</v>
      </c>
      <c r="H34" s="12">
        <f t="shared" si="12"/>
        <v>5.7324840764331215</v>
      </c>
      <c r="I34" s="8"/>
      <c r="J34" s="12">
        <f t="shared" si="11"/>
        <v>3.1847133757961785</v>
      </c>
      <c r="K34" s="12">
        <f t="shared" si="11"/>
        <v>7.6433121019108281</v>
      </c>
      <c r="L34" s="12">
        <f t="shared" si="11"/>
        <v>89.171974522292999</v>
      </c>
      <c r="N34" s="2" t="str">
        <f t="shared" si="13"/>
        <v xml:space="preserve"> </v>
      </c>
    </row>
    <row r="35" spans="1:14" ht="12" customHeight="1" x14ac:dyDescent="0.2">
      <c r="A35" s="1" t="s">
        <v>9</v>
      </c>
      <c r="B35" s="12">
        <f t="shared" si="10"/>
        <v>100</v>
      </c>
      <c r="C35" s="12"/>
      <c r="D35" s="12">
        <f t="shared" si="12"/>
        <v>0.42372881355932202</v>
      </c>
      <c r="E35" s="12">
        <f t="shared" si="12"/>
        <v>64.830508474576277</v>
      </c>
      <c r="F35" s="12">
        <f t="shared" si="12"/>
        <v>19.491525423728813</v>
      </c>
      <c r="G35" s="12">
        <f t="shared" si="12"/>
        <v>10.59322033898305</v>
      </c>
      <c r="H35" s="12">
        <f t="shared" si="12"/>
        <v>4.6610169491525424</v>
      </c>
      <c r="I35" s="8"/>
      <c r="J35" s="12">
        <f t="shared" si="11"/>
        <v>0.42372881355932202</v>
      </c>
      <c r="K35" s="12">
        <f t="shared" si="11"/>
        <v>7.6271186440677967</v>
      </c>
      <c r="L35" s="12">
        <f t="shared" si="11"/>
        <v>91.949152542372886</v>
      </c>
      <c r="N35" s="2" t="str">
        <f t="shared" si="13"/>
        <v xml:space="preserve"> </v>
      </c>
    </row>
    <row r="36" spans="1:14" ht="12" customHeight="1" x14ac:dyDescent="0.2">
      <c r="A36" s="1" t="s">
        <v>10</v>
      </c>
      <c r="B36" s="12">
        <f t="shared" si="10"/>
        <v>99.999999999999986</v>
      </c>
      <c r="C36" s="12"/>
      <c r="D36" s="12">
        <f t="shared" si="12"/>
        <v>9.1222879684418139</v>
      </c>
      <c r="E36" s="12">
        <f t="shared" si="12"/>
        <v>73.471400394477314</v>
      </c>
      <c r="F36" s="12">
        <f t="shared" si="12"/>
        <v>10.946745562130179</v>
      </c>
      <c r="G36" s="12">
        <f t="shared" si="12"/>
        <v>5.0788954635108485</v>
      </c>
      <c r="H36" s="12">
        <f t="shared" si="12"/>
        <v>1.3806706114398422</v>
      </c>
      <c r="I36" s="8"/>
      <c r="J36" s="12">
        <f t="shared" si="11"/>
        <v>8.2840236686390547</v>
      </c>
      <c r="K36" s="12">
        <f t="shared" si="11"/>
        <v>11.932938856015779</v>
      </c>
      <c r="L36" s="12">
        <f t="shared" si="11"/>
        <v>79.783037475345168</v>
      </c>
      <c r="N36" s="2" t="str">
        <f t="shared" si="13"/>
        <v xml:space="preserve"> </v>
      </c>
    </row>
    <row r="37" spans="1:14" ht="17.25" customHeight="1" x14ac:dyDescent="0.2">
      <c r="A37" s="1" t="s">
        <v>11</v>
      </c>
      <c r="B37" s="12">
        <f t="shared" si="10"/>
        <v>100</v>
      </c>
      <c r="C37" s="12"/>
      <c r="D37" s="12">
        <f t="shared" si="12"/>
        <v>5.8227848101265822</v>
      </c>
      <c r="E37" s="12">
        <f t="shared" si="12"/>
        <v>67.848101265822777</v>
      </c>
      <c r="F37" s="12">
        <f t="shared" si="12"/>
        <v>12.911392405063291</v>
      </c>
      <c r="G37" s="12">
        <f t="shared" si="12"/>
        <v>10.379746835443038</v>
      </c>
      <c r="H37" s="12">
        <f t="shared" si="12"/>
        <v>3.0379746835443036</v>
      </c>
      <c r="I37" s="8"/>
      <c r="J37" s="12">
        <f t="shared" si="11"/>
        <v>5.3164556962025316</v>
      </c>
      <c r="K37" s="12">
        <f t="shared" si="11"/>
        <v>11.139240506329113</v>
      </c>
      <c r="L37" s="12">
        <f t="shared" si="11"/>
        <v>83.544303797468359</v>
      </c>
      <c r="N37" s="2" t="str">
        <f t="shared" si="13"/>
        <v xml:space="preserve"> </v>
      </c>
    </row>
    <row r="38" spans="1:14" ht="12" customHeight="1" x14ac:dyDescent="0.2">
      <c r="A38" s="1" t="s">
        <v>12</v>
      </c>
      <c r="B38" s="12">
        <f t="shared" si="10"/>
        <v>100.00000000000001</v>
      </c>
      <c r="C38" s="12"/>
      <c r="D38" s="12">
        <f t="shared" si="12"/>
        <v>8.5424452749599578</v>
      </c>
      <c r="E38" s="12">
        <f t="shared" si="12"/>
        <v>68.92685531233316</v>
      </c>
      <c r="F38" s="12">
        <f t="shared" si="12"/>
        <v>13.134009610250935</v>
      </c>
      <c r="G38" s="12">
        <f t="shared" si="12"/>
        <v>6.0864922584089696</v>
      </c>
      <c r="H38" s="12">
        <f t="shared" si="12"/>
        <v>3.3101975440469831</v>
      </c>
      <c r="I38" s="8"/>
      <c r="J38" s="12">
        <f t="shared" si="11"/>
        <v>7.2610784837159628</v>
      </c>
      <c r="K38" s="12">
        <f t="shared" si="11"/>
        <v>11.318739989321944</v>
      </c>
      <c r="L38" s="12">
        <f t="shared" si="11"/>
        <v>81.420181526962082</v>
      </c>
      <c r="N38" s="2" t="str">
        <f t="shared" si="13"/>
        <v xml:space="preserve"> </v>
      </c>
    </row>
    <row r="39" spans="1:14" ht="12" customHeight="1" x14ac:dyDescent="0.2">
      <c r="A39" s="1" t="s">
        <v>13</v>
      </c>
      <c r="B39" s="12">
        <f t="shared" si="10"/>
        <v>100</v>
      </c>
      <c r="C39" s="12"/>
      <c r="D39" s="27" t="str">
        <f>IF(D18="-","-",D18/$B18*100)</f>
        <v>-</v>
      </c>
      <c r="E39" s="12">
        <f t="shared" si="12"/>
        <v>60.869565217391312</v>
      </c>
      <c r="F39" s="12">
        <f t="shared" si="12"/>
        <v>21.739130434782609</v>
      </c>
      <c r="G39" s="12">
        <f t="shared" si="12"/>
        <v>9.7826086956521738</v>
      </c>
      <c r="H39" s="12">
        <f t="shared" si="12"/>
        <v>7.608695652173914</v>
      </c>
      <c r="I39" s="8"/>
      <c r="J39" s="27" t="str">
        <f>IF(J18="-","-",J18/$B18*100)</f>
        <v>-</v>
      </c>
      <c r="K39" s="12">
        <f t="shared" si="11"/>
        <v>1.0869565217391304</v>
      </c>
      <c r="L39" s="12">
        <f t="shared" si="11"/>
        <v>98.91304347826086</v>
      </c>
      <c r="N39" s="2" t="str">
        <f t="shared" si="13"/>
        <v xml:space="preserve"> </v>
      </c>
    </row>
    <row r="40" spans="1:14" ht="12" customHeight="1" x14ac:dyDescent="0.2">
      <c r="A40" s="1" t="s">
        <v>14</v>
      </c>
      <c r="B40" s="12">
        <f t="shared" si="10"/>
        <v>100</v>
      </c>
      <c r="C40" s="12"/>
      <c r="D40" s="12">
        <f t="shared" si="12"/>
        <v>6.3045586808923373</v>
      </c>
      <c r="E40" s="12">
        <f t="shared" si="12"/>
        <v>68.477206595538306</v>
      </c>
      <c r="F40" s="12">
        <f t="shared" si="12"/>
        <v>15.518913676042679</v>
      </c>
      <c r="G40" s="12">
        <f t="shared" si="12"/>
        <v>7.468477206595538</v>
      </c>
      <c r="H40" s="12">
        <f t="shared" si="12"/>
        <v>2.2308438409311346</v>
      </c>
      <c r="I40" s="8"/>
      <c r="J40" s="12">
        <f t="shared" si="11"/>
        <v>5.3346265761396703</v>
      </c>
      <c r="K40" s="12">
        <f t="shared" si="11"/>
        <v>10.766246362754607</v>
      </c>
      <c r="L40" s="12">
        <f t="shared" si="11"/>
        <v>83.89912706110573</v>
      </c>
      <c r="N40" s="2" t="str">
        <f t="shared" si="13"/>
        <v xml:space="preserve"> </v>
      </c>
    </row>
    <row r="41" spans="1:14" ht="12" customHeight="1" x14ac:dyDescent="0.2">
      <c r="A41" s="1" t="s">
        <v>15</v>
      </c>
      <c r="B41" s="12">
        <f t="shared" si="10"/>
        <v>100</v>
      </c>
      <c r="C41" s="12"/>
      <c r="D41" s="12">
        <f t="shared" si="12"/>
        <v>5.5813953488372094</v>
      </c>
      <c r="E41" s="12">
        <f t="shared" si="12"/>
        <v>61.860465116279073</v>
      </c>
      <c r="F41" s="12">
        <f t="shared" si="12"/>
        <v>15.58139534883721</v>
      </c>
      <c r="G41" s="12">
        <f t="shared" si="12"/>
        <v>12.093023255813954</v>
      </c>
      <c r="H41" s="12">
        <f t="shared" si="12"/>
        <v>4.8837209302325579</v>
      </c>
      <c r="I41" s="8"/>
      <c r="J41" s="12">
        <f t="shared" si="11"/>
        <v>5.3488372093023253</v>
      </c>
      <c r="K41" s="12">
        <f t="shared" si="11"/>
        <v>10</v>
      </c>
      <c r="L41" s="12">
        <f t="shared" si="11"/>
        <v>84.651162790697683</v>
      </c>
      <c r="N41" s="2" t="str">
        <f t="shared" si="13"/>
        <v xml:space="preserve"> </v>
      </c>
    </row>
    <row r="42" spans="1:14" ht="17.25" customHeight="1" x14ac:dyDescent="0.2">
      <c r="A42" s="1" t="s">
        <v>16</v>
      </c>
      <c r="B42" s="12">
        <f t="shared" si="10"/>
        <v>100</v>
      </c>
      <c r="C42" s="12"/>
      <c r="D42" s="12">
        <f t="shared" si="12"/>
        <v>6.7311809540121601</v>
      </c>
      <c r="E42" s="12">
        <f t="shared" si="12"/>
        <v>70.437612400445317</v>
      </c>
      <c r="F42" s="12">
        <f t="shared" si="12"/>
        <v>12.982786674659588</v>
      </c>
      <c r="G42" s="12">
        <f t="shared" si="12"/>
        <v>6.9880962576004109</v>
      </c>
      <c r="H42" s="12">
        <f t="shared" si="12"/>
        <v>2.8603237132825212</v>
      </c>
      <c r="I42" s="8"/>
      <c r="J42" s="12">
        <f t="shared" si="11"/>
        <v>5.694955896206217</v>
      </c>
      <c r="K42" s="12">
        <f t="shared" si="11"/>
        <v>9.6514515714652731</v>
      </c>
      <c r="L42" s="12">
        <f t="shared" si="11"/>
        <v>84.653592532328517</v>
      </c>
      <c r="N42" s="2" t="str">
        <f t="shared" si="13"/>
        <v xml:space="preserve"> </v>
      </c>
    </row>
    <row r="43" spans="1:14" ht="17.25" customHeight="1" x14ac:dyDescent="0.2">
      <c r="A43" s="1" t="s">
        <v>17</v>
      </c>
      <c r="B43" s="12">
        <f t="shared" si="10"/>
        <v>100</v>
      </c>
      <c r="C43" s="12"/>
      <c r="D43" s="12">
        <f t="shared" si="12"/>
        <v>7.9609252189535145</v>
      </c>
      <c r="E43" s="12">
        <f t="shared" si="12"/>
        <v>71.070065124635079</v>
      </c>
      <c r="F43" s="12">
        <f t="shared" si="12"/>
        <v>12.165955535593982</v>
      </c>
      <c r="G43" s="12">
        <f t="shared" si="12"/>
        <v>6.2485964518302266</v>
      </c>
      <c r="H43" s="12">
        <f t="shared" si="12"/>
        <v>2.5544576689871996</v>
      </c>
      <c r="I43" s="8"/>
      <c r="J43" s="12">
        <f t="shared" ref="J43:L46" si="14">J22/$B22*100</f>
        <v>6.7763305636649456</v>
      </c>
      <c r="K43" s="12">
        <f t="shared" si="14"/>
        <v>12.053671682012126</v>
      </c>
      <c r="L43" s="12">
        <f t="shared" si="14"/>
        <v>81.169997754322935</v>
      </c>
      <c r="N43" s="2" t="str">
        <f t="shared" si="13"/>
        <v xml:space="preserve"> </v>
      </c>
    </row>
    <row r="44" spans="1:14" ht="12" customHeight="1" x14ac:dyDescent="0.2">
      <c r="A44" s="10" t="s">
        <v>18</v>
      </c>
      <c r="B44" s="12">
        <f t="shared" si="10"/>
        <v>100</v>
      </c>
      <c r="C44" s="12"/>
      <c r="D44" s="12">
        <f t="shared" ref="D44:H46" si="15">D23/$B23*100</f>
        <v>8.472962680883473</v>
      </c>
      <c r="E44" s="12">
        <f t="shared" si="15"/>
        <v>72.124904798172125</v>
      </c>
      <c r="F44" s="12">
        <f t="shared" si="15"/>
        <v>11.462300076161462</v>
      </c>
      <c r="G44" s="12">
        <f t="shared" si="15"/>
        <v>5.7692307692307692</v>
      </c>
      <c r="H44" s="12">
        <f t="shared" si="15"/>
        <v>2.1706016755521707</v>
      </c>
      <c r="I44" s="8"/>
      <c r="J44" s="12">
        <f t="shared" si="14"/>
        <v>7.197258187357197</v>
      </c>
      <c r="K44" s="12">
        <f t="shared" si="14"/>
        <v>12.585681645087584</v>
      </c>
      <c r="L44" s="12">
        <f t="shared" si="14"/>
        <v>80.217060167555218</v>
      </c>
      <c r="N44" s="2" t="str">
        <f t="shared" si="13"/>
        <v xml:space="preserve"> </v>
      </c>
    </row>
    <row r="45" spans="1:14" ht="12" customHeight="1" x14ac:dyDescent="0.2">
      <c r="A45" s="10" t="s">
        <v>19</v>
      </c>
      <c r="B45" s="12">
        <f t="shared" si="10"/>
        <v>100</v>
      </c>
      <c r="C45" s="12"/>
      <c r="D45" s="12">
        <f t="shared" si="15"/>
        <v>4.036964980544747</v>
      </c>
      <c r="E45" s="12">
        <f t="shared" si="15"/>
        <v>62.9863813229572</v>
      </c>
      <c r="F45" s="12">
        <f t="shared" si="15"/>
        <v>17.558365758754864</v>
      </c>
      <c r="G45" s="12">
        <f t="shared" si="15"/>
        <v>9.9221789883268485</v>
      </c>
      <c r="H45" s="12">
        <f t="shared" si="15"/>
        <v>5.4961089494163424</v>
      </c>
      <c r="I45" s="8"/>
      <c r="J45" s="12">
        <f t="shared" si="14"/>
        <v>3.5505836575875485</v>
      </c>
      <c r="K45" s="12">
        <f t="shared" si="14"/>
        <v>7.9766536964980537</v>
      </c>
      <c r="L45" s="12">
        <f t="shared" si="14"/>
        <v>88.472762645914401</v>
      </c>
      <c r="N45" s="2" t="str">
        <f t="shared" si="13"/>
        <v xml:space="preserve"> </v>
      </c>
    </row>
    <row r="46" spans="1:14" ht="17.25" customHeight="1" thickBot="1" x14ac:dyDescent="0.25">
      <c r="A46" s="13" t="s">
        <v>20</v>
      </c>
      <c r="B46" s="24">
        <f t="shared" si="10"/>
        <v>99.999999999999986</v>
      </c>
      <c r="C46" s="24"/>
      <c r="D46" s="24">
        <f t="shared" si="15"/>
        <v>7.4739733459934214</v>
      </c>
      <c r="E46" s="24">
        <f t="shared" si="15"/>
        <v>70.819627657770695</v>
      </c>
      <c r="F46" s="24">
        <f t="shared" si="15"/>
        <v>12.489402828173217</v>
      </c>
      <c r="G46" s="24">
        <f t="shared" si="15"/>
        <v>6.5414222252365288</v>
      </c>
      <c r="H46" s="24">
        <f t="shared" si="15"/>
        <v>2.6755739428261385</v>
      </c>
      <c r="I46" s="25"/>
      <c r="J46" s="24">
        <f t="shared" si="14"/>
        <v>6.34812981111601</v>
      </c>
      <c r="K46" s="24">
        <f t="shared" si="14"/>
        <v>11.102444979483876</v>
      </c>
      <c r="L46" s="24">
        <f t="shared" si="14"/>
        <v>82.549425209400113</v>
      </c>
      <c r="N46" s="2" t="str">
        <f t="shared" si="13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47</v>
      </c>
      <c r="I50" s="8"/>
      <c r="J50" s="8"/>
      <c r="K50" s="8"/>
      <c r="L50" s="8"/>
    </row>
    <row r="51" spans="1:12" ht="12" customHeight="1" x14ac:dyDescent="0.2"/>
  </sheetData>
  <mergeCells count="2">
    <mergeCell ref="D3:H3"/>
    <mergeCell ref="J3:L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  <ignoredError sqref="D39 J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showGridLines="0" workbookViewId="0">
      <selection activeCell="E1" sqref="E1:M1"/>
    </sheetView>
  </sheetViews>
  <sheetFormatPr defaultColWidth="9.140625" defaultRowHeight="12" x14ac:dyDescent="0.2"/>
  <cols>
    <col min="1" max="1" width="11.7109375" style="2" customWidth="1"/>
    <col min="2" max="2" width="8.140625" style="2" customWidth="1"/>
    <col min="3" max="3" width="2.42578125" style="2" customWidth="1"/>
    <col min="4" max="8" width="6.7109375" style="2" customWidth="1"/>
    <col min="9" max="9" width="5" style="2" customWidth="1"/>
    <col min="10" max="10" width="6.28515625" style="2" customWidth="1"/>
    <col min="11" max="12" width="7.42578125" style="2" customWidth="1"/>
    <col min="13" max="16384" width="9.140625" style="2"/>
  </cols>
  <sheetData>
    <row r="1" spans="1:19" ht="12.75" customHeight="1" x14ac:dyDescent="0.2">
      <c r="A1" s="1" t="s">
        <v>21</v>
      </c>
    </row>
    <row r="2" spans="1:19" ht="18" customHeight="1" thickBot="1" x14ac:dyDescent="0.25">
      <c r="A2" s="3" t="s">
        <v>38</v>
      </c>
    </row>
    <row r="3" spans="1:19" ht="12" customHeight="1" x14ac:dyDescent="0.2">
      <c r="A3" s="4" t="s">
        <v>0</v>
      </c>
      <c r="B3" s="17" t="s">
        <v>29</v>
      </c>
      <c r="C3" s="17"/>
      <c r="D3" s="33" t="s">
        <v>32</v>
      </c>
      <c r="E3" s="33"/>
      <c r="F3" s="33"/>
      <c r="G3" s="33"/>
      <c r="H3" s="33"/>
      <c r="I3" s="4"/>
      <c r="J3" s="33" t="s">
        <v>33</v>
      </c>
      <c r="K3" s="33"/>
      <c r="L3" s="33"/>
      <c r="N3" s="19" t="str">
        <f>IF(SUM(N25)&gt;0,"Kontroll"," ")</f>
        <v xml:space="preserve"> </v>
      </c>
    </row>
    <row r="4" spans="1:19" ht="12" customHeight="1" x14ac:dyDescent="0.2">
      <c r="A4" s="5"/>
      <c r="B4" s="20"/>
      <c r="C4" s="20"/>
      <c r="D4" s="20" t="s">
        <v>25</v>
      </c>
      <c r="E4" s="21" t="s">
        <v>34</v>
      </c>
      <c r="F4" s="20" t="s">
        <v>26</v>
      </c>
      <c r="G4" s="20" t="s">
        <v>27</v>
      </c>
      <c r="H4" s="20" t="s">
        <v>28</v>
      </c>
      <c r="I4" s="22"/>
      <c r="J4" s="22" t="s">
        <v>30</v>
      </c>
      <c r="K4" s="23" t="s">
        <v>35</v>
      </c>
      <c r="L4" s="22" t="s">
        <v>31</v>
      </c>
      <c r="N4" s="19" t="str">
        <f>IF(N25&lt;0,"Kontroll"," ")</f>
        <v xml:space="preserve"> </v>
      </c>
    </row>
    <row r="5" spans="1:19" ht="17.25" customHeight="1" x14ac:dyDescent="0.2">
      <c r="A5" s="6" t="s">
        <v>23</v>
      </c>
      <c r="B5" s="1"/>
      <c r="C5" s="1"/>
      <c r="D5" s="7"/>
      <c r="E5" s="7"/>
      <c r="F5" s="7"/>
      <c r="G5" s="7"/>
      <c r="H5" s="7"/>
    </row>
    <row r="6" spans="1:19" ht="12" customHeight="1" x14ac:dyDescent="0.2">
      <c r="A6" s="1" t="s">
        <v>1</v>
      </c>
      <c r="B6" s="8">
        <f t="shared" ref="B6:B21" si="0">SUM(D6:H6)</f>
        <v>471</v>
      </c>
      <c r="C6" s="8"/>
      <c r="D6" s="9">
        <v>15</v>
      </c>
      <c r="E6" s="9">
        <v>307</v>
      </c>
      <c r="F6" s="9">
        <v>90</v>
      </c>
      <c r="G6" s="9">
        <v>35</v>
      </c>
      <c r="H6" s="9">
        <v>24</v>
      </c>
      <c r="I6" s="8"/>
      <c r="J6" s="8">
        <v>13</v>
      </c>
      <c r="K6" s="8">
        <v>39</v>
      </c>
      <c r="L6" s="8">
        <v>419</v>
      </c>
      <c r="N6" s="8" t="str">
        <f t="shared" ref="N6:N25" si="1">IF(SUM(J6:L6)-B6=0," ",SUM(J6:L6)-B6)</f>
        <v xml:space="preserve"> </v>
      </c>
      <c r="Q6" s="8"/>
      <c r="S6" s="8"/>
    </row>
    <row r="7" spans="1:19" ht="12" customHeight="1" x14ac:dyDescent="0.2">
      <c r="A7" s="1" t="s">
        <v>2</v>
      </c>
      <c r="B7" s="8">
        <f t="shared" si="0"/>
        <v>928</v>
      </c>
      <c r="C7" s="8"/>
      <c r="D7" s="9">
        <v>58</v>
      </c>
      <c r="E7" s="9">
        <v>637</v>
      </c>
      <c r="F7" s="9">
        <v>136</v>
      </c>
      <c r="G7" s="9">
        <v>62</v>
      </c>
      <c r="H7" s="9">
        <v>35</v>
      </c>
      <c r="I7" s="8"/>
      <c r="J7" s="8">
        <v>51</v>
      </c>
      <c r="K7" s="8">
        <v>78</v>
      </c>
      <c r="L7" s="8">
        <v>799</v>
      </c>
      <c r="N7" s="8" t="str">
        <f t="shared" si="1"/>
        <v xml:space="preserve"> </v>
      </c>
      <c r="Q7" s="8"/>
      <c r="S7" s="8"/>
    </row>
    <row r="8" spans="1:19" ht="12" customHeight="1" x14ac:dyDescent="0.2">
      <c r="A8" s="1" t="s">
        <v>3</v>
      </c>
      <c r="B8" s="8">
        <f t="shared" si="0"/>
        <v>2594</v>
      </c>
      <c r="C8" s="8"/>
      <c r="D8" s="9">
        <v>214</v>
      </c>
      <c r="E8" s="9">
        <v>1855</v>
      </c>
      <c r="F8" s="9">
        <v>297</v>
      </c>
      <c r="G8" s="9">
        <v>170</v>
      </c>
      <c r="H8" s="9">
        <v>58</v>
      </c>
      <c r="I8" s="8"/>
      <c r="J8" s="8">
        <v>178</v>
      </c>
      <c r="K8" s="8">
        <v>320</v>
      </c>
      <c r="L8" s="8">
        <v>2096</v>
      </c>
      <c r="N8" s="8" t="str">
        <f t="shared" si="1"/>
        <v xml:space="preserve"> </v>
      </c>
      <c r="Q8" s="8"/>
      <c r="S8" s="8"/>
    </row>
    <row r="9" spans="1:19" ht="12" customHeight="1" x14ac:dyDescent="0.2">
      <c r="A9" s="1" t="s">
        <v>4</v>
      </c>
      <c r="B9" s="8">
        <f t="shared" si="0"/>
        <v>561</v>
      </c>
      <c r="C9" s="8"/>
      <c r="D9" s="9">
        <v>34</v>
      </c>
      <c r="E9" s="9">
        <v>355</v>
      </c>
      <c r="F9" s="9">
        <v>95</v>
      </c>
      <c r="G9" s="9">
        <v>46</v>
      </c>
      <c r="H9" s="9">
        <v>31</v>
      </c>
      <c r="I9" s="8"/>
      <c r="J9" s="8">
        <v>29</v>
      </c>
      <c r="K9" s="8">
        <v>48</v>
      </c>
      <c r="L9" s="8">
        <v>484</v>
      </c>
      <c r="N9" s="8" t="str">
        <f t="shared" si="1"/>
        <v xml:space="preserve"> </v>
      </c>
      <c r="Q9" s="8"/>
      <c r="S9" s="8"/>
    </row>
    <row r="10" spans="1:19" ht="12" customHeight="1" x14ac:dyDescent="0.2">
      <c r="A10" s="1" t="s">
        <v>5</v>
      </c>
      <c r="B10" s="8">
        <f t="shared" si="0"/>
        <v>499</v>
      </c>
      <c r="C10" s="8"/>
      <c r="D10" s="9">
        <v>35</v>
      </c>
      <c r="E10" s="9">
        <v>354</v>
      </c>
      <c r="F10" s="9">
        <v>52</v>
      </c>
      <c r="G10" s="9">
        <v>39</v>
      </c>
      <c r="H10" s="9">
        <v>19</v>
      </c>
      <c r="I10" s="8"/>
      <c r="J10" s="8">
        <v>30</v>
      </c>
      <c r="K10" s="8">
        <v>54</v>
      </c>
      <c r="L10" s="8">
        <v>415</v>
      </c>
      <c r="N10" s="8" t="str">
        <f t="shared" si="1"/>
        <v xml:space="preserve"> </v>
      </c>
      <c r="Q10" s="8"/>
      <c r="S10" s="8"/>
    </row>
    <row r="11" spans="1:19" ht="17.25" customHeight="1" x14ac:dyDescent="0.2">
      <c r="A11" s="1" t="s">
        <v>6</v>
      </c>
      <c r="B11" s="8">
        <f t="shared" si="0"/>
        <v>1508</v>
      </c>
      <c r="C11" s="8"/>
      <c r="D11" s="9">
        <v>111</v>
      </c>
      <c r="E11" s="9">
        <v>1084</v>
      </c>
      <c r="F11" s="9">
        <v>186</v>
      </c>
      <c r="G11" s="9">
        <v>84</v>
      </c>
      <c r="H11" s="9">
        <v>43</v>
      </c>
      <c r="I11" s="8"/>
      <c r="J11" s="8">
        <v>99</v>
      </c>
      <c r="K11" s="8">
        <v>185</v>
      </c>
      <c r="L11" s="8">
        <v>1224</v>
      </c>
      <c r="N11" s="8" t="str">
        <f t="shared" si="1"/>
        <v xml:space="preserve"> </v>
      </c>
      <c r="Q11" s="8"/>
      <c r="S11" s="8"/>
    </row>
    <row r="12" spans="1:19" ht="12" customHeight="1" x14ac:dyDescent="0.2">
      <c r="A12" s="1" t="s">
        <v>7</v>
      </c>
      <c r="B12" s="8">
        <f t="shared" si="0"/>
        <v>4757</v>
      </c>
      <c r="C12" s="8"/>
      <c r="D12" s="9">
        <v>492</v>
      </c>
      <c r="E12" s="9">
        <v>3592</v>
      </c>
      <c r="F12" s="9">
        <v>440</v>
      </c>
      <c r="G12" s="9">
        <v>182</v>
      </c>
      <c r="H12" s="9">
        <v>51</v>
      </c>
      <c r="I12" s="8"/>
      <c r="J12" s="8">
        <v>413</v>
      </c>
      <c r="K12" s="8">
        <v>700</v>
      </c>
      <c r="L12" s="8">
        <v>3644</v>
      </c>
      <c r="N12" s="8" t="str">
        <f t="shared" si="1"/>
        <v xml:space="preserve"> </v>
      </c>
      <c r="Q12" s="8"/>
      <c r="S12" s="8"/>
    </row>
    <row r="13" spans="1:19" ht="12" customHeight="1" x14ac:dyDescent="0.2">
      <c r="A13" s="1" t="s">
        <v>8</v>
      </c>
      <c r="B13" s="8">
        <f t="shared" si="0"/>
        <v>308</v>
      </c>
      <c r="C13" s="8"/>
      <c r="D13" s="9">
        <v>10</v>
      </c>
      <c r="E13" s="9">
        <v>197</v>
      </c>
      <c r="F13" s="9">
        <v>48</v>
      </c>
      <c r="G13" s="9">
        <v>36</v>
      </c>
      <c r="H13" s="9">
        <v>17</v>
      </c>
      <c r="I13" s="8"/>
      <c r="J13" s="8">
        <v>8</v>
      </c>
      <c r="K13" s="8">
        <v>21</v>
      </c>
      <c r="L13" s="8">
        <v>279</v>
      </c>
      <c r="N13" s="8" t="str">
        <f t="shared" si="1"/>
        <v xml:space="preserve"> </v>
      </c>
      <c r="Q13" s="8"/>
      <c r="S13" s="8"/>
    </row>
    <row r="14" spans="1:19" ht="12" customHeight="1" x14ac:dyDescent="0.2">
      <c r="A14" s="1" t="s">
        <v>9</v>
      </c>
      <c r="B14" s="8">
        <f t="shared" si="0"/>
        <v>246</v>
      </c>
      <c r="C14" s="8"/>
      <c r="D14" s="9">
        <v>6</v>
      </c>
      <c r="E14" s="9">
        <v>156</v>
      </c>
      <c r="F14" s="9">
        <v>47</v>
      </c>
      <c r="G14" s="9">
        <v>26</v>
      </c>
      <c r="H14" s="9">
        <v>11</v>
      </c>
      <c r="I14" s="8"/>
      <c r="J14" s="8">
        <v>3</v>
      </c>
      <c r="K14" s="8">
        <v>23</v>
      </c>
      <c r="L14" s="8">
        <v>220</v>
      </c>
      <c r="N14" s="8" t="str">
        <f t="shared" si="1"/>
        <v xml:space="preserve"> </v>
      </c>
      <c r="Q14" s="8"/>
      <c r="S14" s="8"/>
    </row>
    <row r="15" spans="1:19" ht="12" customHeight="1" x14ac:dyDescent="0.2">
      <c r="A15" s="1" t="s">
        <v>10</v>
      </c>
      <c r="B15" s="8">
        <f t="shared" si="0"/>
        <v>2012</v>
      </c>
      <c r="C15" s="8"/>
      <c r="D15" s="9">
        <v>193</v>
      </c>
      <c r="E15" s="9">
        <v>1483</v>
      </c>
      <c r="F15" s="9">
        <v>211</v>
      </c>
      <c r="G15" s="9">
        <v>97</v>
      </c>
      <c r="H15" s="9">
        <v>28</v>
      </c>
      <c r="I15" s="8"/>
      <c r="J15" s="8">
        <v>164</v>
      </c>
      <c r="K15" s="8">
        <v>255</v>
      </c>
      <c r="L15" s="8">
        <v>1593</v>
      </c>
      <c r="N15" s="8" t="str">
        <f t="shared" si="1"/>
        <v xml:space="preserve"> </v>
      </c>
      <c r="Q15" s="8"/>
      <c r="S15" s="8"/>
    </row>
    <row r="16" spans="1:19" ht="17.25" customHeight="1" x14ac:dyDescent="0.2">
      <c r="A16" s="1" t="s">
        <v>11</v>
      </c>
      <c r="B16" s="8">
        <f t="shared" si="0"/>
        <v>385</v>
      </c>
      <c r="C16" s="8"/>
      <c r="D16" s="9">
        <v>24</v>
      </c>
      <c r="E16" s="9">
        <v>259</v>
      </c>
      <c r="F16" s="9">
        <v>53</v>
      </c>
      <c r="G16" s="9">
        <v>36</v>
      </c>
      <c r="H16" s="9">
        <v>13</v>
      </c>
      <c r="I16" s="8"/>
      <c r="J16" s="8">
        <v>15</v>
      </c>
      <c r="K16" s="8">
        <v>44</v>
      </c>
      <c r="L16" s="8">
        <v>326</v>
      </c>
      <c r="N16" s="8" t="str">
        <f t="shared" si="1"/>
        <v xml:space="preserve"> </v>
      </c>
      <c r="Q16" s="8"/>
      <c r="S16" s="8"/>
    </row>
    <row r="17" spans="1:19" ht="12" customHeight="1" x14ac:dyDescent="0.2">
      <c r="A17" s="1" t="s">
        <v>12</v>
      </c>
      <c r="B17" s="8">
        <f t="shared" si="0"/>
        <v>1839</v>
      </c>
      <c r="C17" s="8"/>
      <c r="D17" s="9">
        <v>156</v>
      </c>
      <c r="E17" s="9">
        <v>1272</v>
      </c>
      <c r="F17" s="9">
        <v>235</v>
      </c>
      <c r="G17" s="9">
        <v>115</v>
      </c>
      <c r="H17" s="9">
        <v>61</v>
      </c>
      <c r="I17" s="8"/>
      <c r="J17" s="8">
        <v>139</v>
      </c>
      <c r="K17" s="8">
        <v>211</v>
      </c>
      <c r="L17" s="8">
        <v>1489</v>
      </c>
      <c r="N17" s="8" t="str">
        <f t="shared" si="1"/>
        <v xml:space="preserve"> </v>
      </c>
      <c r="Q17" s="8"/>
      <c r="S17" s="8"/>
    </row>
    <row r="18" spans="1:19" ht="12" customHeight="1" x14ac:dyDescent="0.2">
      <c r="A18" s="1" t="s">
        <v>13</v>
      </c>
      <c r="B18" s="8">
        <f t="shared" si="0"/>
        <v>96</v>
      </c>
      <c r="C18" s="8"/>
      <c r="D18" s="18">
        <v>2</v>
      </c>
      <c r="E18" s="9">
        <v>60</v>
      </c>
      <c r="F18" s="9">
        <v>18</v>
      </c>
      <c r="G18" s="9">
        <v>9</v>
      </c>
      <c r="H18" s="9">
        <v>7</v>
      </c>
      <c r="I18" s="8"/>
      <c r="J18" s="8">
        <v>2</v>
      </c>
      <c r="K18" s="8">
        <v>1</v>
      </c>
      <c r="L18" s="8">
        <v>93</v>
      </c>
      <c r="N18" s="8" t="str">
        <f t="shared" si="1"/>
        <v xml:space="preserve"> </v>
      </c>
      <c r="Q18" s="8"/>
      <c r="S18" s="8"/>
    </row>
    <row r="19" spans="1:19" ht="12" customHeight="1" x14ac:dyDescent="0.2">
      <c r="A19" s="1" t="s">
        <v>14</v>
      </c>
      <c r="B19" s="8">
        <f t="shared" si="0"/>
        <v>1006</v>
      </c>
      <c r="C19" s="8"/>
      <c r="D19" s="9">
        <v>57</v>
      </c>
      <c r="E19" s="9">
        <v>702</v>
      </c>
      <c r="F19" s="9">
        <v>151</v>
      </c>
      <c r="G19" s="9">
        <v>74</v>
      </c>
      <c r="H19" s="9">
        <v>22</v>
      </c>
      <c r="I19" s="8"/>
      <c r="J19" s="8">
        <v>55</v>
      </c>
      <c r="K19" s="8">
        <v>109</v>
      </c>
      <c r="L19" s="8">
        <v>842</v>
      </c>
      <c r="N19" s="8" t="str">
        <f t="shared" si="1"/>
        <v xml:space="preserve"> </v>
      </c>
      <c r="Q19" s="8"/>
      <c r="S19" s="8"/>
    </row>
    <row r="20" spans="1:19" ht="12" customHeight="1" x14ac:dyDescent="0.2">
      <c r="A20" s="1" t="s">
        <v>15</v>
      </c>
      <c r="B20" s="8">
        <f t="shared" si="0"/>
        <v>439</v>
      </c>
      <c r="C20" s="8"/>
      <c r="D20" s="9">
        <v>21</v>
      </c>
      <c r="E20" s="9">
        <v>287</v>
      </c>
      <c r="F20" s="9">
        <v>61</v>
      </c>
      <c r="G20" s="9">
        <v>53</v>
      </c>
      <c r="H20" s="9">
        <v>17</v>
      </c>
      <c r="I20" s="8"/>
      <c r="J20" s="8">
        <v>19</v>
      </c>
      <c r="K20" s="8">
        <v>51</v>
      </c>
      <c r="L20" s="8">
        <v>369</v>
      </c>
      <c r="N20" s="8" t="str">
        <f t="shared" si="1"/>
        <v xml:space="preserve"> </v>
      </c>
      <c r="Q20" s="8"/>
      <c r="S20" s="8"/>
    </row>
    <row r="21" spans="1:19" ht="17.25" customHeight="1" x14ac:dyDescent="0.2">
      <c r="A21" s="1" t="s">
        <v>16</v>
      </c>
      <c r="B21" s="8">
        <f t="shared" si="0"/>
        <v>11565</v>
      </c>
      <c r="C21" s="8"/>
      <c r="D21" s="9">
        <v>756</v>
      </c>
      <c r="E21" s="9">
        <v>8261</v>
      </c>
      <c r="F21" s="9">
        <v>1463</v>
      </c>
      <c r="G21" s="9">
        <v>777</v>
      </c>
      <c r="H21" s="9">
        <v>308</v>
      </c>
      <c r="I21" s="8"/>
      <c r="J21" s="8">
        <v>639</v>
      </c>
      <c r="K21" s="8">
        <v>1101</v>
      </c>
      <c r="L21" s="8">
        <v>9825</v>
      </c>
      <c r="N21" s="8" t="str">
        <f t="shared" si="1"/>
        <v xml:space="preserve"> </v>
      </c>
      <c r="Q21" s="8"/>
      <c r="S21" s="8"/>
    </row>
    <row r="22" spans="1:19" ht="17.25" customHeight="1" x14ac:dyDescent="0.2">
      <c r="A22" s="1" t="s">
        <v>17</v>
      </c>
      <c r="B22" s="9">
        <f>SUM(B23:B24)</f>
        <v>17649</v>
      </c>
      <c r="C22" s="9"/>
      <c r="D22" s="9">
        <f t="shared" ref="D22:H22" si="2">SUM(D23:D24)</f>
        <v>1428</v>
      </c>
      <c r="E22" s="9">
        <f t="shared" si="2"/>
        <v>12600</v>
      </c>
      <c r="F22" s="9">
        <f t="shared" si="2"/>
        <v>2120</v>
      </c>
      <c r="G22" s="9">
        <f t="shared" si="2"/>
        <v>1064</v>
      </c>
      <c r="H22" s="9">
        <f t="shared" si="2"/>
        <v>437</v>
      </c>
      <c r="I22" s="8"/>
      <c r="J22" s="9">
        <f t="shared" ref="J22" si="3">SUM(J23:J24)</f>
        <v>1218</v>
      </c>
      <c r="K22" s="9">
        <f t="shared" ref="K22" si="4">SUM(K23:K24)</f>
        <v>2139</v>
      </c>
      <c r="L22" s="9">
        <f t="shared" ref="L22" si="5">SUM(L23:L24)</f>
        <v>14292</v>
      </c>
      <c r="N22" s="8" t="str">
        <f t="shared" si="1"/>
        <v xml:space="preserve"> </v>
      </c>
      <c r="Q22" s="8"/>
      <c r="S22" s="8"/>
    </row>
    <row r="23" spans="1:19" ht="12" customHeight="1" x14ac:dyDescent="0.2">
      <c r="A23" s="10" t="s">
        <v>18</v>
      </c>
      <c r="B23" s="9">
        <f>SUM(B7:B8,B10:B12,B15:B16,B17,B19)</f>
        <v>15528</v>
      </c>
      <c r="C23" s="9"/>
      <c r="D23" s="9">
        <f t="shared" ref="D23:H23" si="6">SUM(D7:D8,D10:D12,D15:D16,D17,D19)</f>
        <v>1340</v>
      </c>
      <c r="E23" s="9">
        <f t="shared" si="6"/>
        <v>11238</v>
      </c>
      <c r="F23" s="9">
        <f t="shared" si="6"/>
        <v>1761</v>
      </c>
      <c r="G23" s="9">
        <f t="shared" si="6"/>
        <v>859</v>
      </c>
      <c r="H23" s="9">
        <f t="shared" si="6"/>
        <v>330</v>
      </c>
      <c r="I23" s="8"/>
      <c r="J23" s="9">
        <f t="shared" ref="J23:L23" si="7">SUM(J7:J8,J10:J12,J15:J16,J17,J19)</f>
        <v>1144</v>
      </c>
      <c r="K23" s="9">
        <f t="shared" si="7"/>
        <v>1956</v>
      </c>
      <c r="L23" s="9">
        <f t="shared" si="7"/>
        <v>12428</v>
      </c>
      <c r="N23" s="8" t="str">
        <f t="shared" si="1"/>
        <v xml:space="preserve"> </v>
      </c>
      <c r="Q23" s="8"/>
      <c r="S23" s="8"/>
    </row>
    <row r="24" spans="1:19" ht="12" customHeight="1" x14ac:dyDescent="0.2">
      <c r="A24" s="10" t="s">
        <v>19</v>
      </c>
      <c r="B24" s="9">
        <f>SUM(B6,B9,B13:B14,B18,B20)</f>
        <v>2121</v>
      </c>
      <c r="C24" s="9"/>
      <c r="D24" s="9">
        <f t="shared" ref="D24:H24" si="8">SUM(D6,D9,D13:D14,D18,D20)</f>
        <v>88</v>
      </c>
      <c r="E24" s="9">
        <f t="shared" si="8"/>
        <v>1362</v>
      </c>
      <c r="F24" s="9">
        <f t="shared" si="8"/>
        <v>359</v>
      </c>
      <c r="G24" s="9">
        <f t="shared" si="8"/>
        <v>205</v>
      </c>
      <c r="H24" s="9">
        <f t="shared" si="8"/>
        <v>107</v>
      </c>
      <c r="I24" s="8"/>
      <c r="J24" s="9">
        <f t="shared" ref="J24:L24" si="9">SUM(J6,J9,J13:J14,J18,J20)</f>
        <v>74</v>
      </c>
      <c r="K24" s="9">
        <f t="shared" si="9"/>
        <v>183</v>
      </c>
      <c r="L24" s="9">
        <f t="shared" si="9"/>
        <v>1864</v>
      </c>
      <c r="N24" s="8" t="str">
        <f t="shared" si="1"/>
        <v xml:space="preserve"> </v>
      </c>
      <c r="Q24" s="8"/>
      <c r="S24" s="8"/>
    </row>
    <row r="25" spans="1:19" ht="17.25" customHeight="1" x14ac:dyDescent="0.2">
      <c r="A25" s="6" t="s">
        <v>20</v>
      </c>
      <c r="B25" s="11">
        <f>SUM(B21,B22)</f>
        <v>29214</v>
      </c>
      <c r="C25" s="11"/>
      <c r="D25" s="11">
        <f t="shared" ref="D25:H25" si="10">SUM(D21,D22)</f>
        <v>2184</v>
      </c>
      <c r="E25" s="11">
        <f t="shared" si="10"/>
        <v>20861</v>
      </c>
      <c r="F25" s="11">
        <f t="shared" si="10"/>
        <v>3583</v>
      </c>
      <c r="G25" s="11">
        <f t="shared" si="10"/>
        <v>1841</v>
      </c>
      <c r="H25" s="11">
        <f t="shared" si="10"/>
        <v>745</v>
      </c>
      <c r="I25" s="8"/>
      <c r="J25" s="11">
        <f t="shared" ref="J25:L25" si="11">SUM(J21,J22)</f>
        <v>1857</v>
      </c>
      <c r="K25" s="11">
        <f t="shared" si="11"/>
        <v>3240</v>
      </c>
      <c r="L25" s="11">
        <f t="shared" si="11"/>
        <v>24117</v>
      </c>
      <c r="N25" s="8" t="str">
        <f t="shared" si="1"/>
        <v xml:space="preserve"> </v>
      </c>
      <c r="Q25" s="8"/>
      <c r="S25" s="8"/>
    </row>
    <row r="26" spans="1:19" ht="17.25" customHeight="1" x14ac:dyDescent="0.2">
      <c r="A26" s="6" t="s">
        <v>22</v>
      </c>
      <c r="B26" s="1"/>
      <c r="C26" s="1"/>
      <c r="D26" s="7"/>
      <c r="E26" s="7"/>
      <c r="F26" s="7"/>
      <c r="G26" s="7"/>
      <c r="H26" s="7"/>
      <c r="I26" s="8"/>
      <c r="J26" s="8"/>
      <c r="K26" s="8"/>
    </row>
    <row r="27" spans="1:19" ht="12" customHeight="1" x14ac:dyDescent="0.2">
      <c r="A27" s="1" t="s">
        <v>1</v>
      </c>
      <c r="B27" s="12">
        <f t="shared" ref="B27:B46" si="12">SUM(D27:H27)</f>
        <v>100</v>
      </c>
      <c r="C27" s="12"/>
      <c r="D27" s="12">
        <f>D6/$B6*100</f>
        <v>3.1847133757961785</v>
      </c>
      <c r="E27" s="12">
        <f t="shared" ref="E27:L27" si="13">E6/$B6*100</f>
        <v>65.180467091295114</v>
      </c>
      <c r="F27" s="12">
        <f t="shared" si="13"/>
        <v>19.108280254777071</v>
      </c>
      <c r="G27" s="12">
        <f t="shared" si="13"/>
        <v>7.4309978768577496</v>
      </c>
      <c r="H27" s="12">
        <f t="shared" si="13"/>
        <v>5.095541401273886</v>
      </c>
      <c r="I27" s="8"/>
      <c r="J27" s="12">
        <f t="shared" si="13"/>
        <v>2.7600849256900215</v>
      </c>
      <c r="K27" s="12">
        <f t="shared" si="13"/>
        <v>8.2802547770700627</v>
      </c>
      <c r="L27" s="12">
        <f t="shared" si="13"/>
        <v>88.959660297239921</v>
      </c>
      <c r="N27" s="2" t="str">
        <f>IF(SUM(J27:L27)=100," ", "Diff")</f>
        <v xml:space="preserve"> </v>
      </c>
    </row>
    <row r="28" spans="1:19" ht="12" customHeight="1" x14ac:dyDescent="0.2">
      <c r="A28" s="1" t="s">
        <v>2</v>
      </c>
      <c r="B28" s="12">
        <f t="shared" si="12"/>
        <v>100</v>
      </c>
      <c r="C28" s="12"/>
      <c r="D28" s="12">
        <f t="shared" ref="D28:H28" si="14">D7/$B7*100</f>
        <v>6.25</v>
      </c>
      <c r="E28" s="12">
        <f t="shared" si="14"/>
        <v>68.642241379310349</v>
      </c>
      <c r="F28" s="12">
        <f t="shared" si="14"/>
        <v>14.655172413793101</v>
      </c>
      <c r="G28" s="12">
        <f t="shared" si="14"/>
        <v>6.6810344827586201</v>
      </c>
      <c r="H28" s="12">
        <f t="shared" si="14"/>
        <v>3.771551724137931</v>
      </c>
      <c r="I28" s="8"/>
      <c r="J28" s="12">
        <f t="shared" ref="J28:L28" si="15">J7/$B7*100</f>
        <v>5.4956896551724137</v>
      </c>
      <c r="K28" s="12">
        <f t="shared" si="15"/>
        <v>8.4051724137931032</v>
      </c>
      <c r="L28" s="12">
        <f t="shared" si="15"/>
        <v>86.099137931034491</v>
      </c>
      <c r="M28" s="8"/>
      <c r="N28" s="2" t="str">
        <f t="shared" ref="N28:N46" si="16">IF(SUM(J28:L28)=100," ", "Diff")</f>
        <v xml:space="preserve"> </v>
      </c>
    </row>
    <row r="29" spans="1:19" ht="12" customHeight="1" x14ac:dyDescent="0.2">
      <c r="A29" s="1" t="s">
        <v>3</v>
      </c>
      <c r="B29" s="12">
        <f t="shared" si="12"/>
        <v>100</v>
      </c>
      <c r="C29" s="12"/>
      <c r="D29" s="12">
        <f t="shared" ref="D29:H29" si="17">D8/$B8*100</f>
        <v>8.2498072474942177</v>
      </c>
      <c r="E29" s="12">
        <f t="shared" si="17"/>
        <v>71.511179645335389</v>
      </c>
      <c r="F29" s="12">
        <f t="shared" si="17"/>
        <v>11.449498843484966</v>
      </c>
      <c r="G29" s="12">
        <f t="shared" si="17"/>
        <v>6.553585196607556</v>
      </c>
      <c r="H29" s="12">
        <f t="shared" si="17"/>
        <v>2.2359290670778722</v>
      </c>
      <c r="I29" s="8"/>
      <c r="J29" s="12">
        <f t="shared" ref="J29:L29" si="18">J8/$B8*100</f>
        <v>6.8619892058596772</v>
      </c>
      <c r="K29" s="12">
        <f t="shared" si="18"/>
        <v>12.336160370084812</v>
      </c>
      <c r="L29" s="12">
        <f t="shared" si="18"/>
        <v>80.801850424055516</v>
      </c>
      <c r="N29" s="2" t="str">
        <f t="shared" si="16"/>
        <v xml:space="preserve"> </v>
      </c>
    </row>
    <row r="30" spans="1:19" ht="12" customHeight="1" x14ac:dyDescent="0.2">
      <c r="A30" s="1" t="s">
        <v>4</v>
      </c>
      <c r="B30" s="12">
        <f t="shared" si="12"/>
        <v>100.00000000000001</v>
      </c>
      <c r="C30" s="12"/>
      <c r="D30" s="12">
        <f t="shared" ref="D30:H30" si="19">D9/$B9*100</f>
        <v>6.0606060606060606</v>
      </c>
      <c r="E30" s="12">
        <f t="shared" si="19"/>
        <v>63.279857397504458</v>
      </c>
      <c r="F30" s="12">
        <f t="shared" si="19"/>
        <v>16.934046345811051</v>
      </c>
      <c r="G30" s="12">
        <f t="shared" si="19"/>
        <v>8.1996434937611404</v>
      </c>
      <c r="H30" s="12">
        <f t="shared" si="19"/>
        <v>5.525846702317291</v>
      </c>
      <c r="I30" s="8"/>
      <c r="J30" s="12">
        <f t="shared" ref="J30:L30" si="20">J9/$B9*100</f>
        <v>5.169340463458111</v>
      </c>
      <c r="K30" s="12">
        <f t="shared" si="20"/>
        <v>8.5561497326203195</v>
      </c>
      <c r="L30" s="12">
        <f t="shared" si="20"/>
        <v>86.274509803921575</v>
      </c>
      <c r="N30" s="2" t="str">
        <f t="shared" si="16"/>
        <v xml:space="preserve"> </v>
      </c>
    </row>
    <row r="31" spans="1:19" ht="12" customHeight="1" x14ac:dyDescent="0.2">
      <c r="A31" s="1" t="s">
        <v>5</v>
      </c>
      <c r="B31" s="12">
        <f t="shared" si="12"/>
        <v>100</v>
      </c>
      <c r="C31" s="12"/>
      <c r="D31" s="12">
        <f t="shared" ref="D31:H31" si="21">D10/$B10*100</f>
        <v>7.0140280561122248</v>
      </c>
      <c r="E31" s="12">
        <f t="shared" si="21"/>
        <v>70.941883767535074</v>
      </c>
      <c r="F31" s="12">
        <f t="shared" si="21"/>
        <v>10.420841683366733</v>
      </c>
      <c r="G31" s="12">
        <f t="shared" si="21"/>
        <v>7.8156312625250495</v>
      </c>
      <c r="H31" s="12">
        <f t="shared" si="21"/>
        <v>3.8076152304609221</v>
      </c>
      <c r="I31" s="8"/>
      <c r="J31" s="12">
        <f t="shared" ref="J31:L31" si="22">J10/$B10*100</f>
        <v>6.0120240480961922</v>
      </c>
      <c r="K31" s="12">
        <f t="shared" si="22"/>
        <v>10.821643286573146</v>
      </c>
      <c r="L31" s="12">
        <f t="shared" si="22"/>
        <v>83.166332665330671</v>
      </c>
      <c r="N31" s="2" t="str">
        <f t="shared" si="16"/>
        <v xml:space="preserve"> </v>
      </c>
    </row>
    <row r="32" spans="1:19" ht="17.25" customHeight="1" x14ac:dyDescent="0.2">
      <c r="A32" s="1" t="s">
        <v>6</v>
      </c>
      <c r="B32" s="12">
        <f t="shared" si="12"/>
        <v>100</v>
      </c>
      <c r="C32" s="12"/>
      <c r="D32" s="12">
        <f t="shared" ref="D32:H32" si="23">D11/$B11*100</f>
        <v>7.3607427055702921</v>
      </c>
      <c r="E32" s="12">
        <f t="shared" si="23"/>
        <v>71.883289124668437</v>
      </c>
      <c r="F32" s="12">
        <f t="shared" si="23"/>
        <v>12.334217506631299</v>
      </c>
      <c r="G32" s="12">
        <f t="shared" si="23"/>
        <v>5.5702917771883289</v>
      </c>
      <c r="H32" s="12">
        <f t="shared" si="23"/>
        <v>2.8514588859416445</v>
      </c>
      <c r="I32" s="8"/>
      <c r="J32" s="12">
        <f t="shared" ref="J32:L32" si="24">J11/$B11*100</f>
        <v>6.5649867374005302</v>
      </c>
      <c r="K32" s="12">
        <f t="shared" si="24"/>
        <v>12.26790450928382</v>
      </c>
      <c r="L32" s="12">
        <f t="shared" si="24"/>
        <v>81.167108753315659</v>
      </c>
      <c r="N32" s="2" t="str">
        <f t="shared" si="16"/>
        <v xml:space="preserve"> </v>
      </c>
    </row>
    <row r="33" spans="1:14" ht="12" customHeight="1" x14ac:dyDescent="0.2">
      <c r="A33" s="1" t="s">
        <v>7</v>
      </c>
      <c r="B33" s="12">
        <f t="shared" si="12"/>
        <v>100.00000000000001</v>
      </c>
      <c r="C33" s="12"/>
      <c r="D33" s="12">
        <f t="shared" ref="D33:H33" si="25">D12/$B12*100</f>
        <v>10.342652932520496</v>
      </c>
      <c r="E33" s="12">
        <f t="shared" si="25"/>
        <v>75.50977506832038</v>
      </c>
      <c r="F33" s="12">
        <f t="shared" si="25"/>
        <v>9.2495270128232079</v>
      </c>
      <c r="G33" s="12">
        <f t="shared" si="25"/>
        <v>3.8259407189405086</v>
      </c>
      <c r="H33" s="12">
        <f t="shared" si="25"/>
        <v>1.0721042673954173</v>
      </c>
      <c r="I33" s="8"/>
      <c r="J33" s="12">
        <f t="shared" ref="J33:L33" si="26">J12/$B12*100</f>
        <v>8.6819424006726926</v>
      </c>
      <c r="K33" s="12">
        <f t="shared" si="26"/>
        <v>14.715156611309649</v>
      </c>
      <c r="L33" s="12">
        <f t="shared" si="26"/>
        <v>76.602900988017666</v>
      </c>
      <c r="N33" s="2" t="str">
        <f t="shared" si="16"/>
        <v xml:space="preserve"> </v>
      </c>
    </row>
    <row r="34" spans="1:14" ht="12" customHeight="1" x14ac:dyDescent="0.2">
      <c r="A34" s="1" t="s">
        <v>8</v>
      </c>
      <c r="B34" s="12">
        <f t="shared" si="12"/>
        <v>100</v>
      </c>
      <c r="C34" s="12"/>
      <c r="D34" s="12">
        <f t="shared" ref="D34:H34" si="27">D13/$B13*100</f>
        <v>3.2467532467532463</v>
      </c>
      <c r="E34" s="12">
        <f t="shared" si="27"/>
        <v>63.961038961038966</v>
      </c>
      <c r="F34" s="12">
        <f t="shared" si="27"/>
        <v>15.584415584415584</v>
      </c>
      <c r="G34" s="12">
        <f t="shared" si="27"/>
        <v>11.688311688311687</v>
      </c>
      <c r="H34" s="12">
        <f t="shared" si="27"/>
        <v>5.5194805194805197</v>
      </c>
      <c r="I34" s="8"/>
      <c r="J34" s="12">
        <f t="shared" ref="J34:L34" si="28">J13/$B13*100</f>
        <v>2.5974025974025974</v>
      </c>
      <c r="K34" s="12">
        <f t="shared" si="28"/>
        <v>6.8181818181818175</v>
      </c>
      <c r="L34" s="12">
        <f t="shared" si="28"/>
        <v>90.584415584415595</v>
      </c>
      <c r="N34" s="2" t="str">
        <f t="shared" si="16"/>
        <v xml:space="preserve"> </v>
      </c>
    </row>
    <row r="35" spans="1:14" ht="12" customHeight="1" x14ac:dyDescent="0.2">
      <c r="A35" s="1" t="s">
        <v>9</v>
      </c>
      <c r="B35" s="12">
        <f t="shared" si="12"/>
        <v>100</v>
      </c>
      <c r="C35" s="12"/>
      <c r="D35" s="12">
        <f t="shared" ref="D35:H35" si="29">D14/$B14*100</f>
        <v>2.4390243902439024</v>
      </c>
      <c r="E35" s="12">
        <f t="shared" si="29"/>
        <v>63.414634146341463</v>
      </c>
      <c r="F35" s="12">
        <f t="shared" si="29"/>
        <v>19.105691056910569</v>
      </c>
      <c r="G35" s="12">
        <f t="shared" si="29"/>
        <v>10.569105691056912</v>
      </c>
      <c r="H35" s="12">
        <f t="shared" si="29"/>
        <v>4.4715447154471546</v>
      </c>
      <c r="I35" s="8"/>
      <c r="J35" s="12">
        <f t="shared" ref="J35:L35" si="30">J14/$B14*100</f>
        <v>1.2195121951219512</v>
      </c>
      <c r="K35" s="12">
        <f t="shared" si="30"/>
        <v>9.3495934959349594</v>
      </c>
      <c r="L35" s="12">
        <f t="shared" si="30"/>
        <v>89.430894308943081</v>
      </c>
      <c r="N35" s="2" t="str">
        <f t="shared" si="16"/>
        <v xml:space="preserve"> </v>
      </c>
    </row>
    <row r="36" spans="1:14" ht="12" customHeight="1" x14ac:dyDescent="0.2">
      <c r="A36" s="1" t="s">
        <v>10</v>
      </c>
      <c r="B36" s="12">
        <f t="shared" si="12"/>
        <v>100</v>
      </c>
      <c r="C36" s="12"/>
      <c r="D36" s="12">
        <f t="shared" ref="D36:H36" si="31">D15/$B15*100</f>
        <v>9.5924453280318094</v>
      </c>
      <c r="E36" s="12">
        <f t="shared" si="31"/>
        <v>73.707753479125245</v>
      </c>
      <c r="F36" s="12">
        <f t="shared" si="31"/>
        <v>10.487077534791252</v>
      </c>
      <c r="G36" s="12">
        <f t="shared" si="31"/>
        <v>4.821073558648111</v>
      </c>
      <c r="H36" s="12">
        <f t="shared" si="31"/>
        <v>1.3916500994035785</v>
      </c>
      <c r="I36" s="8"/>
      <c r="J36" s="12">
        <f t="shared" ref="J36:L36" si="32">J15/$B15*100</f>
        <v>8.1510934393638177</v>
      </c>
      <c r="K36" s="12">
        <f t="shared" si="32"/>
        <v>12.673956262425449</v>
      </c>
      <c r="L36" s="12">
        <f t="shared" si="32"/>
        <v>79.174950298210732</v>
      </c>
      <c r="N36" s="2" t="str">
        <f t="shared" si="16"/>
        <v xml:space="preserve"> </v>
      </c>
    </row>
    <row r="37" spans="1:14" ht="17.25" customHeight="1" x14ac:dyDescent="0.2">
      <c r="A37" s="1" t="s">
        <v>11</v>
      </c>
      <c r="B37" s="12">
        <f t="shared" si="12"/>
        <v>99.999999999999986</v>
      </c>
      <c r="C37" s="12"/>
      <c r="D37" s="12">
        <f t="shared" ref="D37:H37" si="33">D16/$B16*100</f>
        <v>6.2337662337662341</v>
      </c>
      <c r="E37" s="12">
        <f t="shared" si="33"/>
        <v>67.272727272727266</v>
      </c>
      <c r="F37" s="12">
        <f t="shared" si="33"/>
        <v>13.766233766233766</v>
      </c>
      <c r="G37" s="12">
        <f t="shared" si="33"/>
        <v>9.3506493506493502</v>
      </c>
      <c r="H37" s="12">
        <f t="shared" si="33"/>
        <v>3.3766233766233764</v>
      </c>
      <c r="I37" s="8"/>
      <c r="J37" s="12">
        <f t="shared" ref="J37:L37" si="34">J16/$B16*100</f>
        <v>3.8961038961038961</v>
      </c>
      <c r="K37" s="12">
        <f t="shared" si="34"/>
        <v>11.428571428571429</v>
      </c>
      <c r="L37" s="12">
        <f t="shared" si="34"/>
        <v>84.675324675324674</v>
      </c>
      <c r="N37" s="2" t="str">
        <f t="shared" si="16"/>
        <v xml:space="preserve"> </v>
      </c>
    </row>
    <row r="38" spans="1:14" ht="12" customHeight="1" x14ac:dyDescent="0.2">
      <c r="A38" s="1" t="s">
        <v>12</v>
      </c>
      <c r="B38" s="12">
        <f t="shared" si="12"/>
        <v>99.999999999999986</v>
      </c>
      <c r="C38" s="12"/>
      <c r="D38" s="12">
        <f t="shared" ref="D38:H38" si="35">D17/$B17*100</f>
        <v>8.4828711256117462</v>
      </c>
      <c r="E38" s="12">
        <f t="shared" si="35"/>
        <v>69.168026101141919</v>
      </c>
      <c r="F38" s="12">
        <f t="shared" si="35"/>
        <v>12.778684067427951</v>
      </c>
      <c r="G38" s="12">
        <f t="shared" si="35"/>
        <v>6.2533985861881458</v>
      </c>
      <c r="H38" s="12">
        <f t="shared" si="35"/>
        <v>3.317020119630234</v>
      </c>
      <c r="I38" s="8"/>
      <c r="J38" s="12">
        <f t="shared" ref="J38:L38" si="36">J17/$B17*100</f>
        <v>7.5584556824361062</v>
      </c>
      <c r="K38" s="12">
        <f t="shared" si="36"/>
        <v>11.473626971179989</v>
      </c>
      <c r="L38" s="12">
        <f t="shared" si="36"/>
        <v>80.967917346383899</v>
      </c>
      <c r="N38" s="2" t="str">
        <f t="shared" si="16"/>
        <v xml:space="preserve"> </v>
      </c>
    </row>
    <row r="39" spans="1:14" ht="12" customHeight="1" x14ac:dyDescent="0.2">
      <c r="A39" s="1" t="s">
        <v>13</v>
      </c>
      <c r="B39" s="12">
        <f t="shared" si="12"/>
        <v>100</v>
      </c>
      <c r="C39" s="12"/>
      <c r="D39" s="12">
        <f t="shared" ref="D39:H39" si="37">D18/$B18*100</f>
        <v>2.083333333333333</v>
      </c>
      <c r="E39" s="12">
        <f t="shared" si="37"/>
        <v>62.5</v>
      </c>
      <c r="F39" s="12">
        <f t="shared" si="37"/>
        <v>18.75</v>
      </c>
      <c r="G39" s="12">
        <f t="shared" si="37"/>
        <v>9.375</v>
      </c>
      <c r="H39" s="12">
        <f t="shared" si="37"/>
        <v>7.291666666666667</v>
      </c>
      <c r="I39" s="8"/>
      <c r="J39" s="12">
        <f t="shared" ref="J39:L39" si="38">J18/$B18*100</f>
        <v>2.083333333333333</v>
      </c>
      <c r="K39" s="12">
        <f t="shared" si="38"/>
        <v>1.0416666666666665</v>
      </c>
      <c r="L39" s="12">
        <f t="shared" si="38"/>
        <v>96.875</v>
      </c>
      <c r="N39" s="2" t="str">
        <f t="shared" si="16"/>
        <v xml:space="preserve"> </v>
      </c>
    </row>
    <row r="40" spans="1:14" ht="12" customHeight="1" x14ac:dyDescent="0.2">
      <c r="A40" s="1" t="s">
        <v>14</v>
      </c>
      <c r="B40" s="12">
        <f t="shared" si="12"/>
        <v>100.00000000000001</v>
      </c>
      <c r="C40" s="12"/>
      <c r="D40" s="12">
        <f t="shared" ref="D40:H40" si="39">D19/$B19*100</f>
        <v>5.6660039761431413</v>
      </c>
      <c r="E40" s="12">
        <f t="shared" si="39"/>
        <v>69.781312127236589</v>
      </c>
      <c r="F40" s="12">
        <f t="shared" si="39"/>
        <v>15.009940357852884</v>
      </c>
      <c r="G40" s="12">
        <f t="shared" si="39"/>
        <v>7.3558648111332001</v>
      </c>
      <c r="H40" s="12">
        <f t="shared" si="39"/>
        <v>2.1868787276341948</v>
      </c>
      <c r="I40" s="8"/>
      <c r="J40" s="12">
        <f t="shared" ref="J40:L40" si="40">J19/$B19*100</f>
        <v>5.4671968190854869</v>
      </c>
      <c r="K40" s="12">
        <f t="shared" si="40"/>
        <v>10.834990059642147</v>
      </c>
      <c r="L40" s="12">
        <f t="shared" si="40"/>
        <v>83.697813121272375</v>
      </c>
      <c r="N40" s="2" t="str">
        <f t="shared" si="16"/>
        <v xml:space="preserve"> </v>
      </c>
    </row>
    <row r="41" spans="1:14" ht="12" customHeight="1" x14ac:dyDescent="0.2">
      <c r="A41" s="1" t="s">
        <v>15</v>
      </c>
      <c r="B41" s="12">
        <f t="shared" si="12"/>
        <v>100.00000000000001</v>
      </c>
      <c r="C41" s="12"/>
      <c r="D41" s="12">
        <f t="shared" ref="D41:H41" si="41">D20/$B20*100</f>
        <v>4.7835990888382689</v>
      </c>
      <c r="E41" s="12">
        <f t="shared" si="41"/>
        <v>65.375854214123009</v>
      </c>
      <c r="F41" s="12">
        <f t="shared" si="41"/>
        <v>13.895216400911162</v>
      </c>
      <c r="G41" s="12">
        <f t="shared" si="41"/>
        <v>12.072892938496583</v>
      </c>
      <c r="H41" s="12">
        <f t="shared" si="41"/>
        <v>3.8724373576309796</v>
      </c>
      <c r="I41" s="8"/>
      <c r="J41" s="12">
        <f t="shared" ref="J41:L41" si="42">J20/$B20*100</f>
        <v>4.3280182232346238</v>
      </c>
      <c r="K41" s="12">
        <f t="shared" si="42"/>
        <v>11.617312072892938</v>
      </c>
      <c r="L41" s="12">
        <f t="shared" si="42"/>
        <v>84.054669703872449</v>
      </c>
      <c r="N41" s="2" t="str">
        <f t="shared" si="16"/>
        <v xml:space="preserve"> </v>
      </c>
    </row>
    <row r="42" spans="1:14" ht="17.25" customHeight="1" x14ac:dyDescent="0.2">
      <c r="A42" s="1" t="s">
        <v>16</v>
      </c>
      <c r="B42" s="12">
        <f t="shared" si="12"/>
        <v>100.00000000000001</v>
      </c>
      <c r="C42" s="12"/>
      <c r="D42" s="12">
        <f t="shared" ref="D42:H42" si="43">D21/$B21*100</f>
        <v>6.5369649805447478</v>
      </c>
      <c r="E42" s="12">
        <f t="shared" si="43"/>
        <v>71.431041936878515</v>
      </c>
      <c r="F42" s="12">
        <f t="shared" si="43"/>
        <v>12.650237786424556</v>
      </c>
      <c r="G42" s="12">
        <f t="shared" si="43"/>
        <v>6.7185473411154346</v>
      </c>
      <c r="H42" s="12">
        <f t="shared" si="43"/>
        <v>2.6632079550367487</v>
      </c>
      <c r="I42" s="8"/>
      <c r="J42" s="12">
        <f t="shared" ref="J42:L42" si="44">J21/$B21*100</f>
        <v>5.5252918287937742</v>
      </c>
      <c r="K42" s="12">
        <f t="shared" si="44"/>
        <v>9.5201037613488975</v>
      </c>
      <c r="L42" s="12">
        <f t="shared" si="44"/>
        <v>84.954604409857325</v>
      </c>
      <c r="N42" s="2" t="str">
        <f t="shared" si="16"/>
        <v xml:space="preserve"> </v>
      </c>
    </row>
    <row r="43" spans="1:14" ht="17.25" customHeight="1" x14ac:dyDescent="0.2">
      <c r="A43" s="1" t="s">
        <v>17</v>
      </c>
      <c r="B43" s="12">
        <f t="shared" si="12"/>
        <v>99.999999999999986</v>
      </c>
      <c r="C43" s="12"/>
      <c r="D43" s="12">
        <f t="shared" ref="D43:H43" si="45">D22/$B22*100</f>
        <v>8.0911099779024305</v>
      </c>
      <c r="E43" s="12">
        <f t="shared" si="45"/>
        <v>71.392146863844971</v>
      </c>
      <c r="F43" s="12">
        <f t="shared" si="45"/>
        <v>12.012012012012011</v>
      </c>
      <c r="G43" s="12">
        <f t="shared" si="45"/>
        <v>6.0286701796135755</v>
      </c>
      <c r="H43" s="12">
        <f t="shared" si="45"/>
        <v>2.4760609666270041</v>
      </c>
      <c r="I43" s="8"/>
      <c r="J43" s="12">
        <f t="shared" ref="J43:L43" si="46">J22/$B22*100</f>
        <v>6.9012408635050146</v>
      </c>
      <c r="K43" s="12">
        <f t="shared" si="46"/>
        <v>12.119666836647969</v>
      </c>
      <c r="L43" s="12">
        <f t="shared" si="46"/>
        <v>80.979092299847025</v>
      </c>
      <c r="N43" s="2" t="str">
        <f t="shared" si="16"/>
        <v xml:space="preserve"> </v>
      </c>
    </row>
    <row r="44" spans="1:14" ht="12" customHeight="1" x14ac:dyDescent="0.2">
      <c r="A44" s="10" t="s">
        <v>18</v>
      </c>
      <c r="B44" s="12">
        <f t="shared" si="12"/>
        <v>100</v>
      </c>
      <c r="C44" s="12"/>
      <c r="D44" s="12">
        <f t="shared" ref="D44:H44" si="47">D23/$B23*100</f>
        <v>8.6295723853683661</v>
      </c>
      <c r="E44" s="12">
        <f t="shared" si="47"/>
        <v>72.3724884080371</v>
      </c>
      <c r="F44" s="12">
        <f t="shared" si="47"/>
        <v>11.34080370942813</v>
      </c>
      <c r="G44" s="12">
        <f t="shared" si="47"/>
        <v>5.5319422977846466</v>
      </c>
      <c r="H44" s="12">
        <f t="shared" si="47"/>
        <v>2.1251931993817621</v>
      </c>
      <c r="I44" s="8"/>
      <c r="J44" s="12">
        <f t="shared" ref="J44:L44" si="48">J23/$B23*100</f>
        <v>7.3673364245234421</v>
      </c>
      <c r="K44" s="12">
        <f t="shared" si="48"/>
        <v>12.596599690880989</v>
      </c>
      <c r="L44" s="12">
        <f t="shared" si="48"/>
        <v>80.036063884595563</v>
      </c>
      <c r="N44" s="2" t="str">
        <f t="shared" si="16"/>
        <v xml:space="preserve"> </v>
      </c>
    </row>
    <row r="45" spans="1:14" ht="12" customHeight="1" x14ac:dyDescent="0.2">
      <c r="A45" s="10" t="s">
        <v>19</v>
      </c>
      <c r="B45" s="12">
        <f t="shared" si="12"/>
        <v>100</v>
      </c>
      <c r="C45" s="12"/>
      <c r="D45" s="12">
        <f t="shared" ref="D45:H45" si="49">D24/$B24*100</f>
        <v>4.1489863272041489</v>
      </c>
      <c r="E45" s="12">
        <f t="shared" si="49"/>
        <v>64.214992927864216</v>
      </c>
      <c r="F45" s="12">
        <f t="shared" si="49"/>
        <v>16.925978312116925</v>
      </c>
      <c r="G45" s="12">
        <f t="shared" si="49"/>
        <v>9.6652522395096661</v>
      </c>
      <c r="H45" s="12">
        <f t="shared" si="49"/>
        <v>5.0447901933050447</v>
      </c>
      <c r="I45" s="8"/>
      <c r="J45" s="12">
        <f t="shared" ref="J45:L45" si="50">J24/$B24*100</f>
        <v>3.4889203206034889</v>
      </c>
      <c r="K45" s="12">
        <f t="shared" si="50"/>
        <v>8.628005657708627</v>
      </c>
      <c r="L45" s="12">
        <f t="shared" si="50"/>
        <v>87.883074021687875</v>
      </c>
      <c r="N45" s="2" t="str">
        <f t="shared" si="16"/>
        <v xml:space="preserve"> </v>
      </c>
    </row>
    <row r="46" spans="1:14" ht="17.25" customHeight="1" thickBot="1" x14ac:dyDescent="0.25">
      <c r="A46" s="13" t="s">
        <v>20</v>
      </c>
      <c r="B46" s="24">
        <f t="shared" si="12"/>
        <v>100</v>
      </c>
      <c r="C46" s="24"/>
      <c r="D46" s="24">
        <f t="shared" ref="D46:H46" si="51">D25/$B25*100</f>
        <v>7.475867734647772</v>
      </c>
      <c r="E46" s="24">
        <f t="shared" si="51"/>
        <v>71.407544328061888</v>
      </c>
      <c r="F46" s="24">
        <f t="shared" si="51"/>
        <v>12.264667625111247</v>
      </c>
      <c r="G46" s="24">
        <f t="shared" si="51"/>
        <v>6.3017731224755247</v>
      </c>
      <c r="H46" s="24">
        <f t="shared" si="51"/>
        <v>2.550147189703567</v>
      </c>
      <c r="I46" s="25"/>
      <c r="J46" s="24">
        <f t="shared" ref="J46:L46" si="52">J25/$B25*100</f>
        <v>6.3565413842678167</v>
      </c>
      <c r="K46" s="24">
        <f t="shared" si="52"/>
        <v>11.090573012939002</v>
      </c>
      <c r="L46" s="24">
        <f t="shared" si="52"/>
        <v>82.552885602793182</v>
      </c>
      <c r="N46" s="2" t="str">
        <f t="shared" si="16"/>
        <v xml:space="preserve"> </v>
      </c>
    </row>
    <row r="47" spans="1:14" ht="12" customHeight="1" x14ac:dyDescent="0.2">
      <c r="A47" s="14" t="s">
        <v>37</v>
      </c>
      <c r="B47" s="12"/>
      <c r="C47" s="12"/>
      <c r="D47" s="12"/>
      <c r="E47" s="12"/>
      <c r="F47" s="12"/>
      <c r="G47" s="12"/>
      <c r="H47" s="12"/>
      <c r="I47" s="8"/>
      <c r="J47" s="12"/>
      <c r="K47" s="12"/>
      <c r="L47" s="12"/>
    </row>
    <row r="48" spans="1:14" ht="12" customHeight="1" x14ac:dyDescent="0.2">
      <c r="A48" s="14" t="s">
        <v>36</v>
      </c>
      <c r="B48" s="12"/>
      <c r="C48" s="12"/>
      <c r="D48" s="12"/>
      <c r="E48" s="12"/>
      <c r="F48" s="12"/>
      <c r="G48" s="12"/>
      <c r="H48" s="12"/>
      <c r="I48" s="8"/>
      <c r="J48" s="12"/>
      <c r="K48" s="12"/>
      <c r="L48" s="12"/>
    </row>
    <row r="49" spans="1:12" ht="12" customHeight="1" x14ac:dyDescent="0.2">
      <c r="A49" s="14" t="s">
        <v>24</v>
      </c>
      <c r="E49" s="9"/>
      <c r="I49" s="8"/>
      <c r="J49" s="8"/>
      <c r="K49" s="8"/>
      <c r="L49" s="8"/>
    </row>
    <row r="50" spans="1:12" ht="12" customHeight="1" x14ac:dyDescent="0.2">
      <c r="A50" s="14" t="s">
        <v>45</v>
      </c>
      <c r="I50" s="8"/>
      <c r="J50" s="8"/>
      <c r="K50" s="8"/>
      <c r="L50" s="8"/>
    </row>
    <row r="51" spans="1:12" ht="12" customHeight="1" x14ac:dyDescent="0.2"/>
  </sheetData>
  <mergeCells count="2">
    <mergeCell ref="J3:L3"/>
    <mergeCell ref="D3:H3"/>
  </mergeCells>
  <pageMargins left="0.51181102362204722" right="0" top="0.74803149606299213" bottom="0.74803149606299213" header="0.31496062992125984" footer="0.31496062992125984"/>
  <pageSetup paperSize="9" orientation="portrait" r:id="rId1"/>
  <ignoredErrors>
    <ignoredError sqref="E4 K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2024-04-26T13:50:04Z</cp:lastPrinted>
  <dcterms:created xsi:type="dcterms:W3CDTF">2010-11-04T11:03:29Z</dcterms:created>
  <dcterms:modified xsi:type="dcterms:W3CDTF">2025-04-14T12:42:50Z</dcterms:modified>
</cp:coreProperties>
</file>