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A06C87E8-D19B-4EDA-9331-985C4D1B9DE0}" xr6:coauthVersionLast="47" xr6:coauthVersionMax="47" xr10:uidLastSave="{00000000-0000-0000-0000-000000000000}"/>
  <bookViews>
    <workbookView xWindow="-57720" yWindow="-1920" windowWidth="29040" windowHeight="17520" xr2:uid="{65A7CD14-088D-4EBD-8AB7-A0970249FCA1}"/>
  </bookViews>
  <sheets>
    <sheet name="1970-" sheetId="3" r:id="rId1"/>
    <sheet name="2020-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7" i="1" s="1"/>
  <c r="D8" i="1"/>
  <c r="D7" i="1" s="1"/>
  <c r="E8" i="1"/>
  <c r="E7" i="1" s="1"/>
  <c r="H8" i="1"/>
  <c r="G8" i="1"/>
  <c r="G7" i="1" s="1"/>
  <c r="I8" i="1" l="1"/>
  <c r="P5" i="3"/>
  <c r="K5" i="3"/>
  <c r="K9" i="3" s="1"/>
  <c r="L5" i="3"/>
  <c r="L9" i="3" s="1"/>
  <c r="P9" i="3" l="1"/>
  <c r="P10" i="3"/>
  <c r="L10" i="3"/>
  <c r="K10" i="3"/>
  <c r="I5" i="3" l="1"/>
  <c r="I9" i="3" s="1"/>
  <c r="I10" i="3" l="1"/>
  <c r="J5" i="3" l="1"/>
  <c r="J9" i="3" s="1"/>
  <c r="J10" i="3" l="1"/>
  <c r="H5" i="3" l="1"/>
  <c r="H9" i="3" s="1"/>
  <c r="H10" i="3" l="1"/>
  <c r="F5" i="3" l="1"/>
  <c r="F9" i="3" s="1"/>
  <c r="O7" i="3"/>
  <c r="O5" i="3" s="1"/>
  <c r="O9" i="3" s="1"/>
  <c r="N7" i="3"/>
  <c r="N5" i="3" s="1"/>
  <c r="N9" i="3" s="1"/>
  <c r="M5" i="3"/>
  <c r="M9" i="3" s="1"/>
  <c r="G5" i="3"/>
  <c r="G10" i="3" s="1"/>
  <c r="E5" i="3"/>
  <c r="E10" i="3" s="1"/>
  <c r="D5" i="3"/>
  <c r="D10" i="3" s="1"/>
  <c r="C5" i="3"/>
  <c r="C10" i="3" s="1"/>
  <c r="B5" i="3"/>
  <c r="B10" i="3" s="1"/>
  <c r="F10" i="3" l="1"/>
  <c r="B9" i="3"/>
  <c r="M10" i="3"/>
  <c r="D9" i="3"/>
  <c r="G9" i="3"/>
  <c r="C9" i="3"/>
  <c r="E9" i="3"/>
  <c r="N10" i="3"/>
  <c r="O10" i="3"/>
</calcChain>
</file>

<file path=xl/sharedStrings.xml><?xml version="1.0" encoding="utf-8"?>
<sst xmlns="http://schemas.openxmlformats.org/spreadsheetml/2006/main" count="42" uniqueCount="30">
  <si>
    <t>Godby</t>
  </si>
  <si>
    <t>Haraldsby</t>
  </si>
  <si>
    <t>Kattby</t>
  </si>
  <si>
    <t>Lemströms kanal</t>
  </si>
  <si>
    <t>Mörby</t>
  </si>
  <si>
    <t>Rangsby</t>
  </si>
  <si>
    <t>Storby</t>
  </si>
  <si>
    <t>Söderby</t>
  </si>
  <si>
    <t>Ödkarby</t>
  </si>
  <si>
    <t>..</t>
  </si>
  <si>
    <t xml:space="preserve"> km²</t>
  </si>
  <si>
    <t>Population in and outside urban areas 1970-2023</t>
  </si>
  <si>
    <t>Number of urban areas</t>
  </si>
  <si>
    <t>Population, number</t>
  </si>
  <si>
    <t>In urban areas</t>
  </si>
  <si>
    <t>Outside urban areas</t>
  </si>
  <si>
    <t>Per cent</t>
  </si>
  <si>
    <t>Statistics Åland</t>
  </si>
  <si>
    <t xml:space="preserve">Note: Urban areas are all groups of buildings with at least 200 inhabitants, irrespective of administrative borders. </t>
  </si>
  <si>
    <t>Source: Statistics Finland, Statistics Åland, Population</t>
  </si>
  <si>
    <t>Updated 4.11.2024</t>
  </si>
  <si>
    <t>For more information, please see the following sheet</t>
  </si>
  <si>
    <t>Population, land area and population density by urban area 2020-2023</t>
  </si>
  <si>
    <t>Population</t>
  </si>
  <si>
    <t>Land area,</t>
  </si>
  <si>
    <t>Population,</t>
  </si>
  <si>
    <t>density,</t>
  </si>
  <si>
    <r>
      <t>inh./km</t>
    </r>
    <r>
      <rPr>
        <vertAlign val="superscript"/>
        <sz val="9"/>
        <color theme="1"/>
        <rFont val="Calibri"/>
        <family val="2"/>
      </rPr>
      <t>2</t>
    </r>
  </si>
  <si>
    <t>Total</t>
  </si>
  <si>
    <t>Mariehamn/Central Jomala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</si>
</sst>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Aptos Narrow"/>
      <family val="2"/>
      <scheme val="minor"/>
    </font>
    <font>
      <sz val="9"/>
      <color theme="1"/>
      <name val="Calibri"/>
      <family val="2"/>
    </font>
    <font>
      <b/>
      <sz val="10"/>
      <color theme="1"/>
      <name val="Calibri"/>
      <family val="2"/>
    </font>
    <font>
      <sz val="10"/>
      <name val="Times New Roman"/>
      <family val="1"/>
    </font>
    <font>
      <sz val="9"/>
      <name val="Calibri"/>
      <family val="2"/>
    </font>
    <font>
      <b/>
      <sz val="9"/>
      <name val="Calibri"/>
      <family val="2"/>
    </font>
    <font>
      <vertAlign val="superscript"/>
      <sz val="9"/>
      <color theme="1"/>
      <name val="Calibri"/>
      <family val="2"/>
    </font>
    <font>
      <sz val="8"/>
      <name val="Calibri"/>
      <family val="2"/>
    </font>
    <font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/>
    <xf numFmtId="0" fontId="4" fillId="0" borderId="0" xfId="0" applyFont="1"/>
    <xf numFmtId="3" fontId="4" fillId="0" borderId="0" xfId="0" applyNumberFormat="1" applyFont="1"/>
    <xf numFmtId="0" fontId="5" fillId="0" borderId="0" xfId="0" applyFont="1"/>
    <xf numFmtId="3" fontId="5" fillId="0" borderId="0" xfId="0" applyNumberFormat="1" applyFont="1"/>
    <xf numFmtId="3" fontId="4" fillId="0" borderId="0" xfId="1" applyNumberFormat="1" applyFont="1"/>
    <xf numFmtId="0" fontId="4" fillId="0" borderId="0" xfId="0" applyFont="1" applyAlignment="1">
      <alignment horizontal="right"/>
    </xf>
    <xf numFmtId="164" fontId="4" fillId="0" borderId="0" xfId="0" applyNumberFormat="1" applyFont="1"/>
    <xf numFmtId="3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3" xfId="0" applyFont="1" applyBorder="1"/>
    <xf numFmtId="0" fontId="4" fillId="0" borderId="2" xfId="0" applyFont="1" applyBorder="1"/>
    <xf numFmtId="3" fontId="4" fillId="0" borderId="2" xfId="0" applyNumberFormat="1" applyFont="1" applyBorder="1"/>
    <xf numFmtId="3" fontId="4" fillId="0" borderId="2" xfId="0" applyNumberFormat="1" applyFont="1" applyBorder="1" applyAlignment="1">
      <alignment horizontal="right"/>
    </xf>
    <xf numFmtId="0" fontId="4" fillId="0" borderId="4" xfId="0" applyFont="1" applyBorder="1"/>
    <xf numFmtId="0" fontId="1" fillId="0" borderId="4" xfId="0" applyFont="1" applyBorder="1" applyAlignment="1">
      <alignment horizontal="right"/>
    </xf>
    <xf numFmtId="164" fontId="4" fillId="0" borderId="2" xfId="0" applyNumberFormat="1" applyFont="1" applyBorder="1"/>
    <xf numFmtId="0" fontId="7" fillId="0" borderId="0" xfId="0" applyFont="1"/>
    <xf numFmtId="0" fontId="8" fillId="0" borderId="0" xfId="0" applyFont="1"/>
    <xf numFmtId="0" fontId="1" fillId="2" borderId="0" xfId="0" applyFont="1" applyFill="1"/>
    <xf numFmtId="0" fontId="4" fillId="0" borderId="1" xfId="0" applyFont="1" applyBorder="1" applyAlignment="1">
      <alignment horizontal="center"/>
    </xf>
  </cellXfs>
  <cellStyles count="2">
    <cellStyle name="Normal" xfId="0" builtinId="0"/>
    <cellStyle name="Normal 6" xfId="1" xr:uid="{6F0BAC35-18A9-4797-9314-D002AF58F7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D32C2-7B0D-4B0B-B2B1-A6351694303B}">
  <dimension ref="A1:P13"/>
  <sheetViews>
    <sheetView showGridLines="0" tabSelected="1" workbookViewId="0">
      <selection activeCell="A16" sqref="A16"/>
    </sheetView>
  </sheetViews>
  <sheetFormatPr defaultRowHeight="13.8" customHeight="1" x14ac:dyDescent="0.25"/>
  <cols>
    <col min="1" max="1" width="19" style="1" customWidth="1"/>
    <col min="2" max="16" width="7.44140625" style="1" customWidth="1"/>
    <col min="17" max="16384" width="8.88671875" style="1"/>
  </cols>
  <sheetData>
    <row r="1" spans="1:16" ht="13.8" customHeight="1" x14ac:dyDescent="0.25">
      <c r="A1" s="1" t="s">
        <v>17</v>
      </c>
      <c r="H1" s="23" t="s">
        <v>21</v>
      </c>
      <c r="I1" s="23"/>
      <c r="J1" s="23"/>
      <c r="K1" s="23"/>
      <c r="L1" s="23"/>
      <c r="M1" s="23"/>
    </row>
    <row r="2" spans="1:16" ht="29.4" customHeight="1" thickBot="1" x14ac:dyDescent="0.35">
      <c r="A2" s="2" t="s">
        <v>11</v>
      </c>
    </row>
    <row r="3" spans="1:16" ht="13.8" customHeight="1" x14ac:dyDescent="0.25">
      <c r="A3" s="3"/>
      <c r="B3" s="3">
        <v>1970</v>
      </c>
      <c r="C3" s="3">
        <v>1980</v>
      </c>
      <c r="D3" s="3">
        <v>1990</v>
      </c>
      <c r="E3" s="3">
        <v>2000</v>
      </c>
      <c r="F3" s="3">
        <v>2005</v>
      </c>
      <c r="G3" s="3">
        <v>2010</v>
      </c>
      <c r="H3" s="3">
        <v>2015</v>
      </c>
      <c r="I3" s="3">
        <v>2016</v>
      </c>
      <c r="J3" s="3">
        <v>2017</v>
      </c>
      <c r="K3" s="3">
        <v>2018</v>
      </c>
      <c r="L3" s="3">
        <v>2019</v>
      </c>
      <c r="M3" s="3">
        <v>2020</v>
      </c>
      <c r="N3" s="3">
        <v>2021</v>
      </c>
      <c r="O3" s="3">
        <v>2022</v>
      </c>
      <c r="P3" s="3">
        <v>2023</v>
      </c>
    </row>
    <row r="4" spans="1:16" ht="17.399999999999999" customHeight="1" x14ac:dyDescent="0.25">
      <c r="A4" s="4" t="s">
        <v>12</v>
      </c>
      <c r="B4" s="4">
        <v>3</v>
      </c>
      <c r="C4" s="4">
        <v>5</v>
      </c>
      <c r="D4" s="4">
        <v>8</v>
      </c>
      <c r="E4" s="4">
        <v>8</v>
      </c>
      <c r="F4" s="4">
        <v>11</v>
      </c>
      <c r="G4" s="4">
        <v>11</v>
      </c>
      <c r="H4" s="4">
        <v>9</v>
      </c>
      <c r="I4" s="4">
        <v>9</v>
      </c>
      <c r="J4" s="4">
        <v>9</v>
      </c>
      <c r="K4" s="4">
        <v>9</v>
      </c>
      <c r="L4" s="4">
        <v>10</v>
      </c>
      <c r="M4" s="5">
        <v>10</v>
      </c>
      <c r="N4" s="5">
        <v>10</v>
      </c>
      <c r="O4" s="5">
        <v>10</v>
      </c>
      <c r="P4" s="5">
        <v>10</v>
      </c>
    </row>
    <row r="5" spans="1:16" ht="17.399999999999999" customHeight="1" x14ac:dyDescent="0.25">
      <c r="A5" s="6" t="s">
        <v>13</v>
      </c>
      <c r="B5" s="7">
        <f>SUM(B6:B7)</f>
        <v>20666</v>
      </c>
      <c r="C5" s="7">
        <f>SUM(C6:C7)</f>
        <v>22783</v>
      </c>
      <c r="D5" s="7">
        <f>SUM(D6:D7)</f>
        <v>24604</v>
      </c>
      <c r="E5" s="7">
        <f>SUM(E6:E7)</f>
        <v>25776</v>
      </c>
      <c r="F5" s="7">
        <f t="shared" ref="F5" si="0">SUM(F6:F7)</f>
        <v>26766</v>
      </c>
      <c r="G5" s="7">
        <f>SUM(G6:G7)</f>
        <v>28007</v>
      </c>
      <c r="H5" s="7">
        <f>SUM(H6:H7)</f>
        <v>28983</v>
      </c>
      <c r="I5" s="7">
        <f>SUM(I6:I7)</f>
        <v>29214</v>
      </c>
      <c r="J5" s="7">
        <f>SUM(J6:J7)</f>
        <v>29489</v>
      </c>
      <c r="K5" s="7">
        <f t="shared" ref="K5:L5" si="1">SUM(K6:K7)</f>
        <v>29789</v>
      </c>
      <c r="L5" s="7">
        <f t="shared" si="1"/>
        <v>29884</v>
      </c>
      <c r="M5" s="7">
        <f>SUM(M6:M7)</f>
        <v>30129</v>
      </c>
      <c r="N5" s="7">
        <f>SUM(N6:N7)</f>
        <v>30344</v>
      </c>
      <c r="O5" s="7">
        <f>SUM(O6:O7)</f>
        <v>30359</v>
      </c>
      <c r="P5" s="7">
        <f>SUM(P6:P7)</f>
        <v>30541</v>
      </c>
    </row>
    <row r="6" spans="1:16" ht="13.8" customHeight="1" x14ac:dyDescent="0.25">
      <c r="A6" s="4" t="s">
        <v>14</v>
      </c>
      <c r="B6" s="5">
        <v>9140</v>
      </c>
      <c r="C6" s="5">
        <v>10784</v>
      </c>
      <c r="D6" s="5">
        <v>13751</v>
      </c>
      <c r="E6" s="5">
        <v>14840</v>
      </c>
      <c r="F6" s="5">
        <v>16307</v>
      </c>
      <c r="G6" s="8">
        <v>16702</v>
      </c>
      <c r="H6" s="8">
        <v>17648</v>
      </c>
      <c r="I6" s="8">
        <v>17971</v>
      </c>
      <c r="J6" s="8">
        <v>18171</v>
      </c>
      <c r="K6" s="8">
        <v>18458</v>
      </c>
      <c r="L6" s="8">
        <v>18732</v>
      </c>
      <c r="M6" s="5">
        <v>18964</v>
      </c>
      <c r="N6" s="5">
        <v>19113</v>
      </c>
      <c r="O6" s="5">
        <v>19171</v>
      </c>
      <c r="P6" s="5">
        <v>19304</v>
      </c>
    </row>
    <row r="7" spans="1:16" ht="13.8" customHeight="1" x14ac:dyDescent="0.25">
      <c r="A7" s="4" t="s">
        <v>15</v>
      </c>
      <c r="B7" s="5">
        <v>11526</v>
      </c>
      <c r="C7" s="5">
        <v>11999</v>
      </c>
      <c r="D7" s="5">
        <v>10853</v>
      </c>
      <c r="E7" s="5">
        <v>10936</v>
      </c>
      <c r="F7" s="5">
        <v>10459</v>
      </c>
      <c r="G7" s="8">
        <v>11305</v>
      </c>
      <c r="H7" s="8">
        <v>11335</v>
      </c>
      <c r="I7" s="8">
        <v>11243</v>
      </c>
      <c r="J7" s="8">
        <v>11318</v>
      </c>
      <c r="K7" s="8">
        <v>11331</v>
      </c>
      <c r="L7" s="8">
        <v>11152</v>
      </c>
      <c r="M7" s="5">
        <v>11165</v>
      </c>
      <c r="N7" s="5">
        <f>10720+511</f>
        <v>11231</v>
      </c>
      <c r="O7" s="5">
        <f>10731+457</f>
        <v>11188</v>
      </c>
      <c r="P7" s="5">
        <v>11237</v>
      </c>
    </row>
    <row r="8" spans="1:16" ht="17.399999999999999" customHeight="1" x14ac:dyDescent="0.25">
      <c r="A8" s="6" t="s">
        <v>16</v>
      </c>
      <c r="B8" s="5"/>
      <c r="C8" s="5"/>
      <c r="D8" s="5"/>
      <c r="E8" s="5"/>
      <c r="F8" s="5"/>
      <c r="G8" s="4"/>
      <c r="H8" s="4"/>
      <c r="I8" s="4"/>
      <c r="J8" s="4"/>
      <c r="K8" s="4"/>
      <c r="L8" s="4"/>
      <c r="M8" s="5"/>
      <c r="N8" s="5"/>
      <c r="O8" s="5"/>
      <c r="P8" s="5"/>
    </row>
    <row r="9" spans="1:16" ht="13.8" customHeight="1" x14ac:dyDescent="0.25">
      <c r="A9" s="4" t="s">
        <v>14</v>
      </c>
      <c r="B9" s="10">
        <f t="shared" ref="B9:O9" si="2">B6/B5*100</f>
        <v>44.22723313655279</v>
      </c>
      <c r="C9" s="10">
        <f t="shared" si="2"/>
        <v>47.333538164420844</v>
      </c>
      <c r="D9" s="10">
        <f t="shared" si="2"/>
        <v>55.8892862949114</v>
      </c>
      <c r="E9" s="10">
        <f t="shared" si="2"/>
        <v>57.572936064556181</v>
      </c>
      <c r="F9" s="10">
        <f t="shared" ref="F9" si="3">F6/F5*100</f>
        <v>60.924306956586719</v>
      </c>
      <c r="G9" s="10">
        <f t="shared" si="2"/>
        <v>59.635091227193207</v>
      </c>
      <c r="H9" s="10">
        <f t="shared" ref="H9" si="4">H6/H5*100</f>
        <v>60.890867060000687</v>
      </c>
      <c r="I9" s="10">
        <f t="shared" ref="I9" si="5">I6/I5*100</f>
        <v>61.515027041829264</v>
      </c>
      <c r="J9" s="10">
        <f t="shared" ref="J9:L9" si="6">J6/J5*100</f>
        <v>61.619586964630876</v>
      </c>
      <c r="K9" s="10">
        <f t="shared" si="6"/>
        <v>61.962469367887472</v>
      </c>
      <c r="L9" s="10">
        <f t="shared" si="6"/>
        <v>62.68237183777272</v>
      </c>
      <c r="M9" s="10">
        <f t="shared" si="2"/>
        <v>62.942679810149691</v>
      </c>
      <c r="N9" s="10">
        <f t="shared" si="2"/>
        <v>62.987740574742944</v>
      </c>
      <c r="O9" s="10">
        <f t="shared" si="2"/>
        <v>63.147666260417012</v>
      </c>
      <c r="P9" s="10">
        <f t="shared" ref="P9" si="7">P6/P5*100</f>
        <v>63.20683671130611</v>
      </c>
    </row>
    <row r="10" spans="1:16" ht="13.8" customHeight="1" thickBot="1" x14ac:dyDescent="0.3">
      <c r="A10" s="15" t="s">
        <v>15</v>
      </c>
      <c r="B10" s="20">
        <f t="shared" ref="B10:O10" si="8">B7/B5*100</f>
        <v>55.77276686344721</v>
      </c>
      <c r="C10" s="20">
        <f t="shared" si="8"/>
        <v>52.666461835579156</v>
      </c>
      <c r="D10" s="20">
        <f t="shared" si="8"/>
        <v>44.110713705088607</v>
      </c>
      <c r="E10" s="20">
        <f t="shared" si="8"/>
        <v>42.427063935443826</v>
      </c>
      <c r="F10" s="20">
        <f t="shared" ref="F10" si="9">F7/F5*100</f>
        <v>39.075693043413281</v>
      </c>
      <c r="G10" s="20">
        <f t="shared" si="8"/>
        <v>40.364908772806793</v>
      </c>
      <c r="H10" s="20">
        <f t="shared" ref="H10" si="10">H7/H5*100</f>
        <v>39.109132939999306</v>
      </c>
      <c r="I10" s="20">
        <f t="shared" ref="I10" si="11">I7/I5*100</f>
        <v>38.484972958170736</v>
      </c>
      <c r="J10" s="20">
        <f t="shared" ref="J10:L10" si="12">J7/J5*100</f>
        <v>38.380413035369124</v>
      </c>
      <c r="K10" s="20">
        <f t="shared" si="12"/>
        <v>38.037530632112528</v>
      </c>
      <c r="L10" s="20">
        <f t="shared" si="12"/>
        <v>37.31762816222728</v>
      </c>
      <c r="M10" s="20">
        <f t="shared" si="8"/>
        <v>37.057320189850316</v>
      </c>
      <c r="N10" s="20">
        <f t="shared" si="8"/>
        <v>37.012259425257056</v>
      </c>
      <c r="O10" s="20">
        <f t="shared" si="8"/>
        <v>36.852333739582988</v>
      </c>
      <c r="P10" s="20">
        <f t="shared" ref="P10" si="13">P7/P5*100</f>
        <v>36.79316328869389</v>
      </c>
    </row>
    <row r="11" spans="1:16" ht="13.8" customHeight="1" x14ac:dyDescent="0.25">
      <c r="A11" s="21" t="s">
        <v>18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4"/>
    </row>
    <row r="12" spans="1:16" ht="13.8" customHeight="1" x14ac:dyDescent="0.25">
      <c r="A12" s="21" t="s">
        <v>19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4"/>
    </row>
    <row r="13" spans="1:16" ht="13.8" customHeight="1" x14ac:dyDescent="0.25">
      <c r="A13" s="22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A8D5B-E2CB-4148-B8E9-C3AD614F557A}">
  <dimension ref="A1:I22"/>
  <sheetViews>
    <sheetView showGridLines="0" workbookViewId="0">
      <selection activeCell="T23" sqref="T23"/>
    </sheetView>
  </sheetViews>
  <sheetFormatPr defaultRowHeight="13.8" customHeight="1" x14ac:dyDescent="0.25"/>
  <cols>
    <col min="1" max="1" width="3.21875" style="1" customWidth="1"/>
    <col min="2" max="2" width="23.109375" style="1" customWidth="1"/>
    <col min="3" max="3" width="11.5546875" style="1" customWidth="1"/>
    <col min="4" max="5" width="9.88671875" style="1" customWidth="1"/>
    <col min="6" max="6" width="4.109375" style="1" customWidth="1"/>
    <col min="7" max="8" width="8.88671875" style="1"/>
    <col min="9" max="9" width="10" style="1" customWidth="1"/>
    <col min="10" max="16384" width="8.88671875" style="1"/>
  </cols>
  <sheetData>
    <row r="1" spans="1:9" ht="13.8" customHeight="1" x14ac:dyDescent="0.25">
      <c r="A1" s="1" t="s">
        <v>17</v>
      </c>
    </row>
    <row r="2" spans="1:9" ht="29.4" customHeight="1" thickBot="1" x14ac:dyDescent="0.35">
      <c r="A2" s="2" t="s">
        <v>22</v>
      </c>
    </row>
    <row r="3" spans="1:9" ht="13.8" customHeight="1" x14ac:dyDescent="0.25">
      <c r="A3" s="14"/>
      <c r="B3" s="14"/>
      <c r="C3" s="14">
        <v>2020</v>
      </c>
      <c r="D3" s="14">
        <v>2021</v>
      </c>
      <c r="E3" s="14">
        <v>2022</v>
      </c>
      <c r="F3" s="14"/>
      <c r="G3" s="24">
        <v>2023</v>
      </c>
      <c r="H3" s="24"/>
      <c r="I3" s="24"/>
    </row>
    <row r="4" spans="1:9" ht="13.8" customHeight="1" x14ac:dyDescent="0.25">
      <c r="A4" s="4"/>
      <c r="B4" s="4"/>
      <c r="C4" s="9" t="s">
        <v>23</v>
      </c>
      <c r="D4" s="9" t="s">
        <v>23</v>
      </c>
      <c r="E4" s="9" t="s">
        <v>23</v>
      </c>
      <c r="F4" s="4"/>
      <c r="G4" s="9" t="s">
        <v>23</v>
      </c>
      <c r="H4" s="13" t="s">
        <v>24</v>
      </c>
      <c r="I4" s="13" t="s">
        <v>25</v>
      </c>
    </row>
    <row r="5" spans="1:9" ht="13.8" customHeight="1" x14ac:dyDescent="0.25">
      <c r="A5" s="4"/>
      <c r="B5" s="4"/>
      <c r="C5" s="9"/>
      <c r="D5" s="9"/>
      <c r="E5" s="9"/>
      <c r="F5" s="4"/>
      <c r="G5" s="9"/>
      <c r="H5" s="13" t="s">
        <v>10</v>
      </c>
      <c r="I5" s="13" t="s">
        <v>26</v>
      </c>
    </row>
    <row r="6" spans="1:9" ht="13.8" customHeight="1" x14ac:dyDescent="0.25">
      <c r="A6" s="18"/>
      <c r="B6" s="18"/>
      <c r="C6" s="18"/>
      <c r="D6" s="18"/>
      <c r="E6" s="18"/>
      <c r="F6" s="18"/>
      <c r="G6" s="19"/>
      <c r="H6" s="19"/>
      <c r="I6" s="19" t="s">
        <v>27</v>
      </c>
    </row>
    <row r="7" spans="1:9" ht="17.399999999999999" customHeight="1" x14ac:dyDescent="0.25">
      <c r="A7" s="6" t="s">
        <v>28</v>
      </c>
      <c r="B7" s="4"/>
      <c r="C7" s="7">
        <f t="shared" ref="C7:E7" si="0">C8+C19</f>
        <v>30129</v>
      </c>
      <c r="D7" s="7">
        <f t="shared" si="0"/>
        <v>30344</v>
      </c>
      <c r="E7" s="7">
        <f t="shared" si="0"/>
        <v>30359</v>
      </c>
      <c r="F7" s="7"/>
      <c r="G7" s="7">
        <f>G8+G19</f>
        <v>30541</v>
      </c>
      <c r="H7" s="12">
        <v>1554.2</v>
      </c>
      <c r="I7" s="11">
        <v>19.6330652678405</v>
      </c>
    </row>
    <row r="8" spans="1:9" ht="17.399999999999999" customHeight="1" x14ac:dyDescent="0.25">
      <c r="A8" s="4" t="s">
        <v>14</v>
      </c>
      <c r="B8" s="4"/>
      <c r="C8" s="5">
        <f>SUM(C9:C18)</f>
        <v>18964</v>
      </c>
      <c r="D8" s="5">
        <f t="shared" ref="D8:E8" si="1">SUM(D9:D18)</f>
        <v>19113</v>
      </c>
      <c r="E8" s="5">
        <f t="shared" si="1"/>
        <v>19171</v>
      </c>
      <c r="F8" s="5"/>
      <c r="G8" s="5">
        <f>SUM(G9:G18)</f>
        <v>19304</v>
      </c>
      <c r="H8" s="10">
        <f>SUM(H9:H18)</f>
        <v>48.219999999999992</v>
      </c>
      <c r="I8" s="5">
        <f>G8/H8</f>
        <v>400.33181252592294</v>
      </c>
    </row>
    <row r="9" spans="1:9" ht="13.8" customHeight="1" x14ac:dyDescent="0.25">
      <c r="A9" s="4"/>
      <c r="B9" s="4" t="s">
        <v>29</v>
      </c>
      <c r="C9" s="5">
        <v>14843</v>
      </c>
      <c r="D9" s="5">
        <v>14978</v>
      </c>
      <c r="E9" s="5">
        <v>15072</v>
      </c>
      <c r="F9" s="5"/>
      <c r="G9" s="5">
        <v>15180</v>
      </c>
      <c r="H9" s="10">
        <v>21.71</v>
      </c>
      <c r="I9" s="5">
        <v>699.2</v>
      </c>
    </row>
    <row r="10" spans="1:9" ht="13.8" customHeight="1" x14ac:dyDescent="0.25">
      <c r="A10" s="4"/>
      <c r="B10" s="4" t="s">
        <v>0</v>
      </c>
      <c r="C10" s="5">
        <v>1338</v>
      </c>
      <c r="D10" s="5">
        <v>1369</v>
      </c>
      <c r="E10" s="5">
        <v>1352</v>
      </c>
      <c r="F10" s="5"/>
      <c r="G10" s="5">
        <v>1368</v>
      </c>
      <c r="H10" s="10">
        <v>6.52</v>
      </c>
      <c r="I10" s="5">
        <v>209.8</v>
      </c>
    </row>
    <row r="11" spans="1:9" ht="13.8" customHeight="1" x14ac:dyDescent="0.25">
      <c r="A11" s="4"/>
      <c r="B11" s="4" t="s">
        <v>1</v>
      </c>
      <c r="C11" s="5">
        <v>243</v>
      </c>
      <c r="D11" s="5">
        <v>246</v>
      </c>
      <c r="E11" s="5">
        <v>231</v>
      </c>
      <c r="F11" s="5"/>
      <c r="G11" s="5">
        <v>233</v>
      </c>
      <c r="H11" s="10">
        <v>1.17</v>
      </c>
      <c r="I11" s="5">
        <v>199.1</v>
      </c>
    </row>
    <row r="12" spans="1:9" ht="13.8" customHeight="1" x14ac:dyDescent="0.25">
      <c r="A12" s="4"/>
      <c r="B12" s="4" t="s">
        <v>5</v>
      </c>
      <c r="C12" s="5">
        <v>303</v>
      </c>
      <c r="D12" s="5">
        <v>312</v>
      </c>
      <c r="E12" s="5">
        <v>307</v>
      </c>
      <c r="F12" s="5"/>
      <c r="G12" s="5">
        <v>312</v>
      </c>
      <c r="H12" s="10">
        <v>1.95</v>
      </c>
      <c r="I12" s="5">
        <v>160</v>
      </c>
    </row>
    <row r="13" spans="1:9" ht="13.8" customHeight="1" x14ac:dyDescent="0.25">
      <c r="A13" s="4"/>
      <c r="B13" s="4" t="s">
        <v>8</v>
      </c>
      <c r="C13" s="5">
        <v>394</v>
      </c>
      <c r="D13" s="5">
        <v>348</v>
      </c>
      <c r="E13" s="5">
        <v>351</v>
      </c>
      <c r="F13" s="5"/>
      <c r="G13" s="5">
        <v>348</v>
      </c>
      <c r="H13" s="10">
        <v>2.84</v>
      </c>
      <c r="I13" s="5">
        <v>122.5</v>
      </c>
    </row>
    <row r="14" spans="1:9" ht="17.399999999999999" customHeight="1" x14ac:dyDescent="0.25">
      <c r="A14" s="4"/>
      <c r="B14" s="4" t="s">
        <v>3</v>
      </c>
      <c r="C14" s="5">
        <v>218</v>
      </c>
      <c r="D14" s="5">
        <v>219</v>
      </c>
      <c r="E14" s="5">
        <v>217</v>
      </c>
      <c r="F14" s="5"/>
      <c r="G14" s="5">
        <v>226</v>
      </c>
      <c r="H14" s="10">
        <v>1.91</v>
      </c>
      <c r="I14" s="5">
        <v>118.3</v>
      </c>
    </row>
    <row r="15" spans="1:9" ht="13.8" customHeight="1" x14ac:dyDescent="0.25">
      <c r="A15" s="4"/>
      <c r="B15" s="4" t="s">
        <v>7</v>
      </c>
      <c r="C15" s="5">
        <v>587</v>
      </c>
      <c r="D15" s="5">
        <v>606</v>
      </c>
      <c r="E15" s="5">
        <v>605</v>
      </c>
      <c r="F15" s="5"/>
      <c r="G15" s="5">
        <v>599</v>
      </c>
      <c r="H15" s="10">
        <v>4.83</v>
      </c>
      <c r="I15" s="5">
        <v>124</v>
      </c>
    </row>
    <row r="16" spans="1:9" ht="13.8" customHeight="1" x14ac:dyDescent="0.25">
      <c r="A16" s="4"/>
      <c r="B16" s="4" t="s">
        <v>2</v>
      </c>
      <c r="C16" s="5">
        <v>378</v>
      </c>
      <c r="D16" s="5">
        <v>382</v>
      </c>
      <c r="E16" s="5">
        <v>376</v>
      </c>
      <c r="F16" s="5"/>
      <c r="G16" s="5">
        <v>390</v>
      </c>
      <c r="H16" s="10">
        <v>1.68</v>
      </c>
      <c r="I16" s="5">
        <v>232.1</v>
      </c>
    </row>
    <row r="17" spans="1:9" ht="13.8" customHeight="1" x14ac:dyDescent="0.25">
      <c r="A17" s="4"/>
      <c r="B17" s="4" t="s">
        <v>4</v>
      </c>
      <c r="C17" s="5">
        <v>280</v>
      </c>
      <c r="D17" s="5">
        <v>286</v>
      </c>
      <c r="E17" s="5">
        <v>286</v>
      </c>
      <c r="F17" s="5"/>
      <c r="G17" s="5">
        <v>287</v>
      </c>
      <c r="H17" s="10">
        <v>2.65</v>
      </c>
      <c r="I17" s="5">
        <v>108.3</v>
      </c>
    </row>
    <row r="18" spans="1:9" ht="13.8" customHeight="1" x14ac:dyDescent="0.25">
      <c r="A18" s="4"/>
      <c r="B18" s="4" t="s">
        <v>6</v>
      </c>
      <c r="C18" s="5">
        <v>380</v>
      </c>
      <c r="D18" s="5">
        <v>367</v>
      </c>
      <c r="E18" s="5">
        <v>374</v>
      </c>
      <c r="F18" s="5"/>
      <c r="G18" s="5">
        <v>361</v>
      </c>
      <c r="H18" s="10">
        <v>2.96</v>
      </c>
      <c r="I18" s="5">
        <v>122</v>
      </c>
    </row>
    <row r="19" spans="1:9" ht="17.399999999999999" customHeight="1" thickBot="1" x14ac:dyDescent="0.3">
      <c r="A19" s="15" t="s">
        <v>15</v>
      </c>
      <c r="B19" s="15"/>
      <c r="C19" s="16">
        <v>11165</v>
      </c>
      <c r="D19" s="16">
        <v>11231</v>
      </c>
      <c r="E19" s="16">
        <v>11188</v>
      </c>
      <c r="F19" s="16"/>
      <c r="G19" s="16">
        <v>11237</v>
      </c>
      <c r="H19" s="17" t="s">
        <v>9</v>
      </c>
      <c r="I19" s="17" t="s">
        <v>9</v>
      </c>
    </row>
    <row r="20" spans="1:9" ht="13.8" customHeight="1" x14ac:dyDescent="0.25">
      <c r="A20" s="21" t="s">
        <v>18</v>
      </c>
    </row>
    <row r="21" spans="1:9" ht="13.8" customHeight="1" x14ac:dyDescent="0.25">
      <c r="A21" s="21" t="s">
        <v>19</v>
      </c>
    </row>
    <row r="22" spans="1:9" ht="13.8" customHeight="1" x14ac:dyDescent="0.25">
      <c r="A22" s="22" t="s">
        <v>20</v>
      </c>
    </row>
  </sheetData>
  <mergeCells count="1">
    <mergeCell ref="G3:I3"/>
  </mergeCells>
  <pageMargins left="0.7" right="0.7" top="0.75" bottom="0.75" header="0.3" footer="0.3"/>
  <ignoredErrors>
    <ignoredError sqref="G8 C8:E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1970-</vt:lpstr>
      <vt:lpstr>2020-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2024-11-01T11:01:40Z</dcterms:created>
  <dcterms:modified xsi:type="dcterms:W3CDTF">2024-11-04T13:32:32Z</dcterms:modified>
</cp:coreProperties>
</file>