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nomisk hållbarhet\"/>
    </mc:Choice>
  </mc:AlternateContent>
  <xr:revisionPtr revIDLastSave="0" documentId="13_ncr:1_{CC46D0C6-358C-4250-A552-087F60CC129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konom11" sheetId="2" r:id="rId1"/>
    <sheet name="Tabell" sheetId="1" r:id="rId2"/>
    <sheet name="ESRI_MAPINFO_SHEET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9" i="1" l="1"/>
  <c r="AA40" i="1"/>
  <c r="AA41" i="1"/>
  <c r="AA42" i="1"/>
  <c r="AA43" i="1"/>
  <c r="AA44" i="1"/>
  <c r="AA45" i="1"/>
  <c r="AA46" i="1"/>
  <c r="AA49" i="1"/>
  <c r="AA51" i="1"/>
  <c r="AA52" i="1"/>
  <c r="AA54" i="1"/>
  <c r="A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Z61" i="1"/>
  <c r="Z62" i="1"/>
  <c r="Z63" i="1"/>
  <c r="Z40" i="1"/>
  <c r="Z41" i="1"/>
  <c r="Z42" i="1"/>
  <c r="Z43" i="1"/>
  <c r="Z44" i="1"/>
  <c r="Z45" i="1"/>
  <c r="Z46" i="1"/>
  <c r="Z47" i="1"/>
  <c r="Z48" i="1"/>
  <c r="Z49" i="1"/>
  <c r="Z50" i="1"/>
  <c r="Z51" i="1"/>
  <c r="Z60" i="1" s="1"/>
  <c r="Z52" i="1"/>
  <c r="Z53" i="1"/>
  <c r="Z54" i="1"/>
  <c r="Z55" i="1"/>
  <c r="Y40" i="1"/>
  <c r="Y41" i="1"/>
  <c r="Y42" i="1"/>
  <c r="Y43" i="1"/>
  <c r="Y44" i="1"/>
  <c r="Y45" i="1"/>
  <c r="Y46" i="1"/>
  <c r="Y47" i="1"/>
  <c r="Y48" i="1"/>
  <c r="Y49" i="1"/>
  <c r="Y50" i="1"/>
  <c r="Y51" i="1"/>
  <c r="Y60" i="1" s="1"/>
  <c r="Y52" i="1"/>
  <c r="Y53" i="1"/>
  <c r="Y54" i="1"/>
  <c r="Y55" i="1"/>
  <c r="Y61" i="1"/>
  <c r="Y62" i="1"/>
  <c r="Y63" i="1"/>
  <c r="X62" i="1"/>
  <c r="X61" i="1"/>
  <c r="X63" i="1"/>
  <c r="X40" i="1"/>
  <c r="X41" i="1"/>
  <c r="X42" i="1"/>
  <c r="X43" i="1"/>
  <c r="X44" i="1"/>
  <c r="X45" i="1"/>
  <c r="X46" i="1"/>
  <c r="X47" i="1"/>
  <c r="X48" i="1"/>
  <c r="X49" i="1"/>
  <c r="X50" i="1"/>
  <c r="X51" i="1"/>
  <c r="X60" i="1" s="1"/>
  <c r="X52" i="1"/>
  <c r="X53" i="1"/>
  <c r="X54" i="1"/>
  <c r="X55" i="1"/>
  <c r="W61" i="1"/>
  <c r="W62" i="1"/>
  <c r="W63" i="1"/>
  <c r="W40" i="1"/>
  <c r="W41" i="1"/>
  <c r="W42" i="1"/>
  <c r="W43" i="1"/>
  <c r="W44" i="1"/>
  <c r="W45" i="1"/>
  <c r="W46" i="1"/>
  <c r="W47" i="1"/>
  <c r="W48" i="1"/>
  <c r="W49" i="1"/>
  <c r="W50" i="1"/>
  <c r="W51" i="1"/>
  <c r="W60" i="1" s="1"/>
  <c r="W52" i="1"/>
  <c r="W53" i="1"/>
  <c r="W54" i="1"/>
  <c r="W55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B63" i="1"/>
  <c r="V40" i="1" l="1"/>
  <c r="V41" i="1"/>
  <c r="V42" i="1"/>
  <c r="V43" i="1"/>
  <c r="V44" i="1"/>
  <c r="V45" i="1"/>
  <c r="V46" i="1"/>
  <c r="V47" i="1"/>
  <c r="V48" i="1"/>
  <c r="V49" i="1"/>
  <c r="V50" i="1"/>
  <c r="V51" i="1"/>
  <c r="V60" i="1" s="1"/>
  <c r="V52" i="1"/>
  <c r="V53" i="1"/>
  <c r="V54" i="1"/>
  <c r="V55" i="1"/>
  <c r="V61" i="1"/>
  <c r="V62" i="1"/>
  <c r="U61" i="1" l="1"/>
  <c r="U62" i="1"/>
  <c r="U40" i="1"/>
  <c r="U41" i="1"/>
  <c r="U42" i="1"/>
  <c r="U43" i="1"/>
  <c r="U44" i="1"/>
  <c r="U45" i="1"/>
  <c r="U46" i="1"/>
  <c r="U47" i="1"/>
  <c r="U48" i="1"/>
  <c r="U49" i="1"/>
  <c r="U50" i="1"/>
  <c r="U51" i="1"/>
  <c r="U60" i="1" s="1"/>
  <c r="U52" i="1"/>
  <c r="U53" i="1"/>
  <c r="U54" i="1"/>
  <c r="U55" i="1"/>
  <c r="T40" i="1" l="1"/>
  <c r="T41" i="1"/>
  <c r="T42" i="1"/>
  <c r="T43" i="1"/>
  <c r="T44" i="1"/>
  <c r="T45" i="1"/>
  <c r="T46" i="1"/>
  <c r="T47" i="1"/>
  <c r="T48" i="1"/>
  <c r="T49" i="1"/>
  <c r="T50" i="1"/>
  <c r="T51" i="1"/>
  <c r="T60" i="1" s="1"/>
  <c r="T52" i="1"/>
  <c r="T53" i="1"/>
  <c r="T54" i="1"/>
  <c r="T55" i="1"/>
  <c r="T61" i="1"/>
  <c r="T62" i="1"/>
  <c r="S61" i="1" l="1"/>
  <c r="S62" i="1"/>
  <c r="S40" i="1"/>
  <c r="S41" i="1"/>
  <c r="S42" i="1"/>
  <c r="S43" i="1"/>
  <c r="S44" i="1"/>
  <c r="S45" i="1"/>
  <c r="S46" i="1"/>
  <c r="S47" i="1"/>
  <c r="S48" i="1"/>
  <c r="S49" i="1"/>
  <c r="S50" i="1"/>
  <c r="S51" i="1"/>
  <c r="S60" i="1" s="1"/>
  <c r="S52" i="1"/>
  <c r="S53" i="1"/>
  <c r="S54" i="1"/>
  <c r="S55" i="1"/>
  <c r="C59" i="1" l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R60" i="1" s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40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R62" i="1"/>
  <c r="R61" i="1"/>
  <c r="Q62" i="1" l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<sst xmlns="http://schemas.openxmlformats.org/spreadsheetml/2006/main" count="69" uniqueCount="25">
  <si>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</si>
  <si>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</si>
  <si>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</si>
  <si>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</si>
  <si>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</si>
  <si>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</si>
  <si>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</si>
  <si>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</si>
  <si>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</si>
  <si>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</si>
  <si>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</si>
  <si>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Mariehamn</t>
  </si>
  <si>
    <t>Saltvik</t>
  </si>
  <si>
    <t>Sottunga</t>
  </si>
  <si>
    <t>Sund</t>
  </si>
  <si>
    <t>Vårdö</t>
  </si>
  <si>
    <t>Risken för ekonomiskt utsatta bostadshushållsbefolkningen, %</t>
  </si>
  <si>
    <t>Landsbygd</t>
  </si>
  <si>
    <t>Skärgården</t>
  </si>
  <si>
    <t>Bostadsbefolkning, personer</t>
  </si>
  <si>
    <t>Antal personer med varaktigt låg inkomst i bostadsbefolkningen</t>
  </si>
  <si>
    <t>Åland</t>
  </si>
  <si>
    <t>...</t>
  </si>
  <si>
    <t>..</t>
  </si>
  <si>
    <t>Ekonomisk utsatthet efter kommun 1998–2023 efter kommun och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</si>
</sst>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3" fontId="6" fillId="0" borderId="0" xfId="0" applyNumberFormat="1" applyFont="1"/>
    <xf numFmtId="0" fontId="6" fillId="0" borderId="2" xfId="0" applyFont="1" applyBorder="1"/>
    <xf numFmtId="164" fontId="6" fillId="0" borderId="0" xfId="0" applyNumberFormat="1" applyFont="1"/>
    <xf numFmtId="2" fontId="6" fillId="0" borderId="0" xfId="0" applyNumberFormat="1" applyFont="1"/>
    <xf numFmtId="0" fontId="6" fillId="0" borderId="3" xfId="0" applyFont="1" applyBorder="1"/>
    <xf numFmtId="0" fontId="7" fillId="0" borderId="0" xfId="0" applyFont="1"/>
    <xf numFmtId="164" fontId="7" fillId="0" borderId="0" xfId="0" applyNumberFormat="1" applyFont="1"/>
    <xf numFmtId="0" fontId="5" fillId="0" borderId="2" xfId="0" applyFont="1" applyBorder="1"/>
    <xf numFmtId="2" fontId="5" fillId="0" borderId="2" xfId="0" applyNumberFormat="1" applyFont="1" applyBorder="1"/>
    <xf numFmtId="3" fontId="5" fillId="0" borderId="0" xfId="0" applyNumberFormat="1" applyFo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Risken för ekonomiskt utsatt bostadshushållsbefolkning år 1998–2023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221039907768924E-2"/>
          <c:y val="8.8048787310452861E-2"/>
          <c:w val="0.91050779951819616"/>
          <c:h val="0.76022478259379889"/>
        </c:manualLayout>
      </c:layout>
      <c:lineChart>
        <c:grouping val="standard"/>
        <c:varyColors val="0"/>
        <c:ser>
          <c:idx val="0"/>
          <c:order val="0"/>
          <c:tx>
            <c:strRef>
              <c:f>Tabell!$A$60</c:f>
              <c:strCache>
                <c:ptCount val="1"/>
                <c:pt idx="0">
                  <c:v>Mariehamn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5"/>
              <c:layout>
                <c:manualLayout>
                  <c:x val="-1.5337994887565079E-2"/>
                  <c:y val="1.8530466368198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FD-44E7-A725-AEC3916828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Tabell!$B$59:$AA$59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Tabell!$B$60:$AA$60</c:f>
              <c:numCache>
                <c:formatCode>0.0</c:formatCode>
                <c:ptCount val="26"/>
                <c:pt idx="0">
                  <c:v>2.5163273146369574</c:v>
                </c:pt>
                <c:pt idx="1">
                  <c:v>2.3421686746987951</c:v>
                </c:pt>
                <c:pt idx="2">
                  <c:v>2.2175086772078672</c:v>
                </c:pt>
                <c:pt idx="3">
                  <c:v>1.8488516153626227</c:v>
                </c:pt>
                <c:pt idx="4">
                  <c:v>2.1404109589041096</c:v>
                </c:pt>
                <c:pt idx="5">
                  <c:v>2.1621106772073531</c:v>
                </c:pt>
                <c:pt idx="6">
                  <c:v>2.3856858846918487</c:v>
                </c:pt>
                <c:pt idx="7">
                  <c:v>2.4119087996985114</c:v>
                </c:pt>
                <c:pt idx="8">
                  <c:v>2.9046813310772701</c:v>
                </c:pt>
                <c:pt idx="9">
                  <c:v>3.2023831688698565</c:v>
                </c:pt>
                <c:pt idx="10">
                  <c:v>3.6232553840465851</c:v>
                </c:pt>
                <c:pt idx="11">
                  <c:v>3.7666849515450718</c:v>
                </c:pt>
                <c:pt idx="12">
                  <c:v>4.1647680670737266</c:v>
                </c:pt>
                <c:pt idx="13">
                  <c:v>4.266473831691223</c:v>
                </c:pt>
                <c:pt idx="14">
                  <c:v>4.2476924455596379</c:v>
                </c:pt>
                <c:pt idx="15">
                  <c:v>4.1908158716005355</c:v>
                </c:pt>
                <c:pt idx="16">
                  <c:v>3.9794380927058408</c:v>
                </c:pt>
                <c:pt idx="17">
                  <c:v>3.9939646756013136</c:v>
                </c:pt>
                <c:pt idx="18">
                  <c:v>3.9644866385372715</c:v>
                </c:pt>
                <c:pt idx="19">
                  <c:v>4.1568627450980387</c:v>
                </c:pt>
                <c:pt idx="20">
                  <c:v>4.4579358196010412</c:v>
                </c:pt>
                <c:pt idx="21">
                  <c:v>4.4158796782091638</c:v>
                </c:pt>
                <c:pt idx="22">
                  <c:v>4.5561665357423413</c:v>
                </c:pt>
                <c:pt idx="23">
                  <c:v>5.3108131638516456</c:v>
                </c:pt>
                <c:pt idx="24">
                  <c:v>5.4861111111111107</c:v>
                </c:pt>
                <c:pt idx="25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5-4947-A8EA-7D9D54EEBD62}"/>
            </c:ext>
          </c:extLst>
        </c:ser>
        <c:ser>
          <c:idx val="1"/>
          <c:order val="1"/>
          <c:tx>
            <c:strRef>
              <c:f>Tabell!$A$61</c:f>
              <c:strCache>
                <c:ptCount val="1"/>
                <c:pt idx="0">
                  <c:v>Landsbygd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25"/>
              <c:layout>
                <c:manualLayout>
                  <c:x val="-1.5337994887565079E-2"/>
                  <c:y val="-2.3584229923161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FD-44E7-A725-AEC3916828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Tabell!$B$59:$AA$59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Tabell!$B$61:$AA$61</c:f>
              <c:numCache>
                <c:formatCode>0.0</c:formatCode>
                <c:ptCount val="26"/>
                <c:pt idx="0">
                  <c:v>3.4913313185939239</c:v>
                </c:pt>
                <c:pt idx="1">
                  <c:v>3.2296086751532296</c:v>
                </c:pt>
                <c:pt idx="2">
                  <c:v>3.2399094386759311</c:v>
                </c:pt>
                <c:pt idx="3">
                  <c:v>3.3307573415765068</c:v>
                </c:pt>
                <c:pt idx="4">
                  <c:v>3.120718526411935</c:v>
                </c:pt>
                <c:pt idx="5">
                  <c:v>3.2431613245434567</c:v>
                </c:pt>
                <c:pt idx="6">
                  <c:v>3.1419122068550811</c:v>
                </c:pt>
                <c:pt idx="7">
                  <c:v>3.6261377932361429</c:v>
                </c:pt>
                <c:pt idx="8">
                  <c:v>3.7532133676092547</c:v>
                </c:pt>
                <c:pt idx="9">
                  <c:v>3.7466483078483952</c:v>
                </c:pt>
                <c:pt idx="10">
                  <c:v>4.0182713582185423</c:v>
                </c:pt>
                <c:pt idx="11">
                  <c:v>4.0819209039548019</c:v>
                </c:pt>
                <c:pt idx="12">
                  <c:v>4.0854677060133637</c:v>
                </c:pt>
                <c:pt idx="13">
                  <c:v>3.7317505798881156</c:v>
                </c:pt>
                <c:pt idx="14">
                  <c:v>3.7352821762078761</c:v>
                </c:pt>
                <c:pt idx="15">
                  <c:v>3.7978930416694623</c:v>
                </c:pt>
                <c:pt idx="16">
                  <c:v>4.099502487562189</c:v>
                </c:pt>
                <c:pt idx="17">
                  <c:v>3.8114673161740504</c:v>
                </c:pt>
                <c:pt idx="18">
                  <c:v>3.8559571269851642</c:v>
                </c:pt>
                <c:pt idx="19">
                  <c:v>3.4456058846302748</c:v>
                </c:pt>
                <c:pt idx="20">
                  <c:v>3.3834586466165413</c:v>
                </c:pt>
                <c:pt idx="21">
                  <c:v>3.5031244082560122</c:v>
                </c:pt>
                <c:pt idx="22">
                  <c:v>3.5123838043546076</c:v>
                </c:pt>
                <c:pt idx="23">
                  <c:v>3.9259259259259256</c:v>
                </c:pt>
                <c:pt idx="24">
                  <c:v>3.9682539682539679</c:v>
                </c:pt>
                <c:pt idx="25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85-4947-A8EA-7D9D54EEBD62}"/>
            </c:ext>
          </c:extLst>
        </c:ser>
        <c:ser>
          <c:idx val="2"/>
          <c:order val="2"/>
          <c:tx>
            <c:strRef>
              <c:f>Tabell!$A$62</c:f>
              <c:strCache>
                <c:ptCount val="1"/>
                <c:pt idx="0">
                  <c:v>Skärgården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25"/>
              <c:layout>
                <c:manualLayout>
                  <c:x val="-1.3146852760770067E-2"/>
                  <c:y val="3.0322581329779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FD-44E7-A725-AEC3916828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Tabell!$B$59:$AA$59</c:f>
              <c:numCache>
                <c:formatCode>General</c:formatCode>
                <c:ptCount val="2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</c:numCache>
            </c:numRef>
          </c:cat>
          <c:val>
            <c:numRef>
              <c:f>Tabell!$B$62:$AA$62</c:f>
              <c:numCache>
                <c:formatCode>0.0</c:formatCode>
                <c:ptCount val="26"/>
                <c:pt idx="0">
                  <c:v>6.0785141409877586</c:v>
                </c:pt>
                <c:pt idx="1">
                  <c:v>6.8201193520886623</c:v>
                </c:pt>
                <c:pt idx="2">
                  <c:v>7.4633304572907679</c:v>
                </c:pt>
                <c:pt idx="3">
                  <c:v>7.6519457804984707</c:v>
                </c:pt>
                <c:pt idx="4">
                  <c:v>7.642487046632124</c:v>
                </c:pt>
                <c:pt idx="5">
                  <c:v>7.6194575979337067</c:v>
                </c:pt>
                <c:pt idx="6">
                  <c:v>7.3350694444444446</c:v>
                </c:pt>
                <c:pt idx="7">
                  <c:v>7.951070336391437</c:v>
                </c:pt>
                <c:pt idx="8">
                  <c:v>8.4173608066637442</c:v>
                </c:pt>
                <c:pt idx="9">
                  <c:v>8.3848190644307152</c:v>
                </c:pt>
                <c:pt idx="10">
                  <c:v>8.831400535236396</c:v>
                </c:pt>
                <c:pt idx="11">
                  <c:v>8.8778729157278047</c:v>
                </c:pt>
                <c:pt idx="12">
                  <c:v>7.8899909828674479</c:v>
                </c:pt>
                <c:pt idx="13">
                  <c:v>7.9945180447693014</c:v>
                </c:pt>
                <c:pt idx="14">
                  <c:v>8.2236842105263168</c:v>
                </c:pt>
                <c:pt idx="15">
                  <c:v>8.1920903954802249</c:v>
                </c:pt>
                <c:pt idx="16">
                  <c:v>7.9641847313854859</c:v>
                </c:pt>
                <c:pt idx="17">
                  <c:v>7.4447646493755997</c:v>
                </c:pt>
                <c:pt idx="18">
                  <c:v>6.4547206165703281</c:v>
                </c:pt>
                <c:pt idx="19">
                  <c:v>7.0752366716492281</c:v>
                </c:pt>
                <c:pt idx="20">
                  <c:v>6.2592410054213898</c:v>
                </c:pt>
                <c:pt idx="21">
                  <c:v>6.3157894736842106</c:v>
                </c:pt>
                <c:pt idx="22">
                  <c:v>6.6268061783756851</c:v>
                </c:pt>
                <c:pt idx="23">
                  <c:v>6.401209677419355</c:v>
                </c:pt>
                <c:pt idx="24">
                  <c:v>7.1176173649671881</c:v>
                </c:pt>
                <c:pt idx="25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185-4947-A8EA-7D9D54EE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933888"/>
        <c:axId val="133500928"/>
      </c:lineChart>
      <c:catAx>
        <c:axId val="13293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00928"/>
        <c:crosses val="autoZero"/>
        <c:auto val="1"/>
        <c:lblAlgn val="ctr"/>
        <c:lblOffset val="100"/>
        <c:tickLblSkip val="2"/>
        <c:noMultiLvlLbl val="0"/>
      </c:catAx>
      <c:valAx>
        <c:axId val="133500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"/>
              <c:y val="3.2423599469529323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293388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2128" cy="7538936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76F1871-8A61-4FF3-B0A3-9E29E13C673B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4"/>
  <sheetViews>
    <sheetView showGridLines="0" workbookViewId="0">
      <pane xSplit="1" topLeftCell="B1" activePane="topRight" state="frozen"/>
      <selection pane="topRight"/>
    </sheetView>
  </sheetViews>
  <sheetFormatPr defaultColWidth="8.88671875" defaultRowHeight="12" x14ac:dyDescent="0.25"/>
  <cols>
    <col min="1" max="1" width="16.6640625" style="3" customWidth="1"/>
    <col min="2" max="16384" width="8.88671875" style="3"/>
  </cols>
  <sheetData>
    <row r="1" spans="1:27" ht="13.8" x14ac:dyDescent="0.3">
      <c r="A1" s="1" t="s">
        <v>24</v>
      </c>
    </row>
    <row r="2" spans="1:27" ht="16.95" customHeight="1" x14ac:dyDescent="0.25">
      <c r="A2" s="4"/>
      <c r="B2" s="4">
        <v>1998</v>
      </c>
      <c r="C2" s="4">
        <f>B2+1</f>
        <v>1999</v>
      </c>
      <c r="D2" s="4">
        <f t="shared" ref="D2:U2" si="0">C2+1</f>
        <v>2000</v>
      </c>
      <c r="E2" s="4">
        <f t="shared" si="0"/>
        <v>2001</v>
      </c>
      <c r="F2" s="4">
        <f t="shared" si="0"/>
        <v>2002</v>
      </c>
      <c r="G2" s="4">
        <f t="shared" si="0"/>
        <v>2003</v>
      </c>
      <c r="H2" s="4">
        <f t="shared" si="0"/>
        <v>2004</v>
      </c>
      <c r="I2" s="4">
        <f t="shared" si="0"/>
        <v>2005</v>
      </c>
      <c r="J2" s="4">
        <f t="shared" si="0"/>
        <v>2006</v>
      </c>
      <c r="K2" s="4">
        <f t="shared" si="0"/>
        <v>2007</v>
      </c>
      <c r="L2" s="4">
        <f t="shared" si="0"/>
        <v>2008</v>
      </c>
      <c r="M2" s="4">
        <f t="shared" si="0"/>
        <v>2009</v>
      </c>
      <c r="N2" s="4">
        <f t="shared" si="0"/>
        <v>2010</v>
      </c>
      <c r="O2" s="4">
        <f t="shared" si="0"/>
        <v>2011</v>
      </c>
      <c r="P2" s="4">
        <f t="shared" si="0"/>
        <v>2012</v>
      </c>
      <c r="Q2" s="4">
        <f t="shared" si="0"/>
        <v>2013</v>
      </c>
      <c r="R2" s="4">
        <f t="shared" si="0"/>
        <v>2014</v>
      </c>
      <c r="S2" s="4">
        <f t="shared" si="0"/>
        <v>2015</v>
      </c>
      <c r="T2" s="4">
        <f t="shared" si="0"/>
        <v>2016</v>
      </c>
      <c r="U2" s="4">
        <f t="shared" si="0"/>
        <v>2017</v>
      </c>
      <c r="V2" s="4">
        <f t="shared" ref="V2" si="1">U2+1</f>
        <v>2018</v>
      </c>
      <c r="W2" s="4">
        <f t="shared" ref="W2" si="2">V2+1</f>
        <v>2019</v>
      </c>
      <c r="X2" s="4">
        <f t="shared" ref="X2:AA2" si="3">W2+1</f>
        <v>2020</v>
      </c>
      <c r="Y2" s="4">
        <f t="shared" si="3"/>
        <v>2021</v>
      </c>
      <c r="Z2" s="4">
        <f t="shared" si="3"/>
        <v>2022</v>
      </c>
      <c r="AA2" s="4">
        <f t="shared" si="3"/>
        <v>2023</v>
      </c>
    </row>
    <row r="3" spans="1:27" ht="16.95" customHeight="1" x14ac:dyDescent="0.25">
      <c r="A3" s="2" t="s">
        <v>19</v>
      </c>
    </row>
    <row r="4" spans="1:27" x14ac:dyDescent="0.25">
      <c r="A4" s="3" t="s">
        <v>0</v>
      </c>
      <c r="B4" s="3">
        <v>515</v>
      </c>
      <c r="C4" s="3">
        <v>501</v>
      </c>
      <c r="D4" s="3">
        <v>506</v>
      </c>
      <c r="E4" s="3">
        <v>493</v>
      </c>
      <c r="F4" s="3">
        <v>498</v>
      </c>
      <c r="G4" s="3">
        <v>511</v>
      </c>
      <c r="H4" s="3">
        <v>504</v>
      </c>
      <c r="I4" s="3">
        <v>502</v>
      </c>
      <c r="J4" s="3">
        <v>509</v>
      </c>
      <c r="K4" s="3">
        <v>500</v>
      </c>
      <c r="L4" s="3">
        <v>506</v>
      </c>
      <c r="M4" s="3">
        <v>483</v>
      </c>
      <c r="N4" s="3">
        <v>476</v>
      </c>
      <c r="O4" s="3">
        <v>472</v>
      </c>
      <c r="P4" s="3">
        <v>470</v>
      </c>
      <c r="Q4" s="3">
        <v>468</v>
      </c>
      <c r="R4" s="3">
        <v>465</v>
      </c>
      <c r="S4" s="3">
        <v>463</v>
      </c>
      <c r="T4" s="3">
        <v>461</v>
      </c>
      <c r="U4" s="3">
        <v>442</v>
      </c>
      <c r="V4" s="3">
        <v>441</v>
      </c>
      <c r="W4" s="3">
        <v>429</v>
      </c>
      <c r="X4" s="3">
        <v>435</v>
      </c>
      <c r="Y4" s="3">
        <v>430</v>
      </c>
      <c r="Z4" s="3">
        <v>435</v>
      </c>
      <c r="AA4" s="3">
        <v>417</v>
      </c>
    </row>
    <row r="5" spans="1:27" x14ac:dyDescent="0.25">
      <c r="A5" s="3" t="s">
        <v>1</v>
      </c>
      <c r="B5" s="3">
        <v>829</v>
      </c>
      <c r="C5" s="3">
        <v>836</v>
      </c>
      <c r="D5" s="3">
        <v>821</v>
      </c>
      <c r="E5" s="3">
        <v>833</v>
      </c>
      <c r="F5" s="3">
        <v>878</v>
      </c>
      <c r="G5" s="3">
        <v>886</v>
      </c>
      <c r="H5" s="3">
        <v>878</v>
      </c>
      <c r="I5" s="3">
        <v>916</v>
      </c>
      <c r="J5" s="3">
        <v>917</v>
      </c>
      <c r="K5" s="3">
        <v>913</v>
      </c>
      <c r="L5" s="3">
        <v>904</v>
      </c>
      <c r="M5" s="3">
        <v>906</v>
      </c>
      <c r="N5" s="3">
        <v>934</v>
      </c>
      <c r="O5" s="3">
        <v>959</v>
      </c>
      <c r="P5" s="3">
        <v>942</v>
      </c>
      <c r="Q5" s="3">
        <v>929</v>
      </c>
      <c r="R5" s="3">
        <v>916</v>
      </c>
      <c r="S5" s="3">
        <v>916</v>
      </c>
      <c r="T5" s="3">
        <v>908</v>
      </c>
      <c r="U5" s="3">
        <v>927</v>
      </c>
      <c r="V5" s="3">
        <v>930</v>
      </c>
      <c r="W5" s="3">
        <v>922</v>
      </c>
      <c r="X5" s="3">
        <v>925</v>
      </c>
      <c r="Y5" s="3">
        <v>903</v>
      </c>
      <c r="Z5" s="3">
        <v>907</v>
      </c>
      <c r="AA5" s="3">
        <v>913</v>
      </c>
    </row>
    <row r="6" spans="1:27" x14ac:dyDescent="0.25">
      <c r="A6" s="3" t="s">
        <v>2</v>
      </c>
      <c r="B6" s="5">
        <v>2259</v>
      </c>
      <c r="C6" s="5">
        <v>2263</v>
      </c>
      <c r="D6" s="5">
        <v>2271</v>
      </c>
      <c r="E6" s="5">
        <v>2274</v>
      </c>
      <c r="F6" s="5">
        <v>2302</v>
      </c>
      <c r="G6" s="5">
        <v>2336</v>
      </c>
      <c r="H6" s="5">
        <v>2377</v>
      </c>
      <c r="I6" s="5">
        <v>2421</v>
      </c>
      <c r="J6" s="5">
        <v>2434</v>
      </c>
      <c r="K6" s="5">
        <v>2433</v>
      </c>
      <c r="L6" s="5">
        <v>2454</v>
      </c>
      <c r="M6" s="5">
        <v>2454</v>
      </c>
      <c r="N6" s="5">
        <v>2466</v>
      </c>
      <c r="O6" s="5">
        <v>2482</v>
      </c>
      <c r="P6" s="5">
        <v>2489</v>
      </c>
      <c r="Q6" s="5">
        <v>2486</v>
      </c>
      <c r="R6" s="5">
        <v>2503</v>
      </c>
      <c r="S6" s="5">
        <v>2500</v>
      </c>
      <c r="T6" s="5">
        <v>2557</v>
      </c>
      <c r="U6" s="5">
        <v>2532</v>
      </c>
      <c r="V6" s="5">
        <v>2538</v>
      </c>
      <c r="W6" s="5">
        <v>2533</v>
      </c>
      <c r="X6" s="5">
        <v>2541</v>
      </c>
      <c r="Y6" s="5">
        <v>2577</v>
      </c>
      <c r="Z6" s="5">
        <v>2547</v>
      </c>
      <c r="AA6" s="5">
        <v>2559</v>
      </c>
    </row>
    <row r="7" spans="1:27" x14ac:dyDescent="0.25">
      <c r="A7" s="3" t="s">
        <v>3</v>
      </c>
      <c r="B7" s="3">
        <v>587</v>
      </c>
      <c r="C7" s="3">
        <v>588</v>
      </c>
      <c r="D7" s="3">
        <v>584</v>
      </c>
      <c r="E7" s="3">
        <v>578</v>
      </c>
      <c r="F7" s="3">
        <v>585</v>
      </c>
      <c r="G7" s="3">
        <v>591</v>
      </c>
      <c r="H7" s="3">
        <v>591</v>
      </c>
      <c r="I7" s="3">
        <v>581</v>
      </c>
      <c r="J7" s="3">
        <v>568</v>
      </c>
      <c r="K7" s="3">
        <v>563</v>
      </c>
      <c r="L7" s="3">
        <v>556</v>
      </c>
      <c r="M7" s="3">
        <v>540</v>
      </c>
      <c r="N7" s="3">
        <v>558</v>
      </c>
      <c r="O7" s="3">
        <v>563</v>
      </c>
      <c r="P7" s="3">
        <v>563</v>
      </c>
      <c r="Q7" s="3">
        <v>555</v>
      </c>
      <c r="R7" s="3">
        <v>549</v>
      </c>
      <c r="S7" s="3">
        <v>529</v>
      </c>
      <c r="T7" s="3">
        <v>541</v>
      </c>
      <c r="U7" s="3">
        <v>510</v>
      </c>
      <c r="V7" s="3">
        <v>514</v>
      </c>
      <c r="W7" s="3">
        <v>507</v>
      </c>
      <c r="X7" s="3">
        <v>501</v>
      </c>
      <c r="Y7" s="3">
        <v>470</v>
      </c>
      <c r="Z7" s="3">
        <v>474</v>
      </c>
      <c r="AA7" s="3">
        <v>480</v>
      </c>
    </row>
    <row r="8" spans="1:27" x14ac:dyDescent="0.25">
      <c r="A8" s="3" t="s">
        <v>4</v>
      </c>
      <c r="B8" s="3">
        <v>470</v>
      </c>
      <c r="C8" s="3">
        <v>477</v>
      </c>
      <c r="D8" s="3">
        <v>474</v>
      </c>
      <c r="E8" s="3">
        <v>473</v>
      </c>
      <c r="F8" s="3">
        <v>466</v>
      </c>
      <c r="G8" s="3">
        <v>458</v>
      </c>
      <c r="H8" s="3">
        <v>458</v>
      </c>
      <c r="I8" s="3">
        <v>440</v>
      </c>
      <c r="J8" s="3">
        <v>446</v>
      </c>
      <c r="K8" s="3">
        <v>441</v>
      </c>
      <c r="L8" s="3">
        <v>452</v>
      </c>
      <c r="M8" s="3">
        <v>450</v>
      </c>
      <c r="N8" s="3">
        <v>467</v>
      </c>
      <c r="O8" s="3">
        <v>486</v>
      </c>
      <c r="P8" s="3">
        <v>489</v>
      </c>
      <c r="Q8" s="3">
        <v>493</v>
      </c>
      <c r="R8" s="3">
        <v>487</v>
      </c>
      <c r="S8" s="3">
        <v>493</v>
      </c>
      <c r="T8" s="3">
        <v>484</v>
      </c>
      <c r="U8" s="3">
        <v>473</v>
      </c>
      <c r="V8" s="3">
        <v>496</v>
      </c>
      <c r="W8" s="3">
        <v>483</v>
      </c>
      <c r="X8" s="3">
        <v>489</v>
      </c>
      <c r="Y8" s="3">
        <v>489</v>
      </c>
      <c r="Z8" s="3">
        <v>494</v>
      </c>
      <c r="AA8" s="3">
        <v>497</v>
      </c>
    </row>
    <row r="9" spans="1:27" x14ac:dyDescent="0.25">
      <c r="A9" s="3" t="s">
        <v>5</v>
      </c>
      <c r="B9" s="5">
        <v>1327</v>
      </c>
      <c r="C9" s="5">
        <v>1341</v>
      </c>
      <c r="D9" s="5">
        <v>1344</v>
      </c>
      <c r="E9" s="5">
        <v>1365</v>
      </c>
      <c r="F9" s="5">
        <v>1369</v>
      </c>
      <c r="G9" s="5">
        <v>1350</v>
      </c>
      <c r="H9" s="5">
        <v>1374</v>
      </c>
      <c r="I9" s="5">
        <v>1372</v>
      </c>
      <c r="J9" s="5">
        <v>1411</v>
      </c>
      <c r="K9" s="5">
        <v>1395</v>
      </c>
      <c r="L9" s="5">
        <v>1425</v>
      </c>
      <c r="M9" s="5">
        <v>1441</v>
      </c>
      <c r="N9" s="5">
        <v>1490</v>
      </c>
      <c r="O9" s="5">
        <v>1505</v>
      </c>
      <c r="P9" s="5">
        <v>1500</v>
      </c>
      <c r="Q9" s="5">
        <v>1512</v>
      </c>
      <c r="R9" s="5">
        <v>1508</v>
      </c>
      <c r="S9" s="5">
        <v>1504</v>
      </c>
      <c r="T9" s="5">
        <v>1479</v>
      </c>
      <c r="U9" s="5">
        <v>1518</v>
      </c>
      <c r="V9" s="5">
        <v>1548</v>
      </c>
      <c r="W9" s="5">
        <v>1549</v>
      </c>
      <c r="X9" s="5">
        <v>1561</v>
      </c>
      <c r="Y9" s="5">
        <v>1577</v>
      </c>
      <c r="Z9" s="5">
        <v>1590</v>
      </c>
      <c r="AA9" s="5">
        <v>1606</v>
      </c>
    </row>
    <row r="10" spans="1:27" x14ac:dyDescent="0.25">
      <c r="A10" s="3" t="s">
        <v>6</v>
      </c>
      <c r="B10" s="5">
        <v>3214</v>
      </c>
      <c r="C10" s="5">
        <v>3256</v>
      </c>
      <c r="D10" s="5">
        <v>3282</v>
      </c>
      <c r="E10" s="5">
        <v>3311</v>
      </c>
      <c r="F10" s="5">
        <v>3387</v>
      </c>
      <c r="G10" s="5">
        <v>3399</v>
      </c>
      <c r="H10" s="5">
        <v>3453</v>
      </c>
      <c r="I10" s="5">
        <v>3562</v>
      </c>
      <c r="J10" s="5">
        <v>3602</v>
      </c>
      <c r="K10" s="5">
        <v>3723</v>
      </c>
      <c r="L10" s="5">
        <v>3868</v>
      </c>
      <c r="M10" s="5">
        <v>3966</v>
      </c>
      <c r="N10" s="5">
        <v>4045</v>
      </c>
      <c r="O10" s="5">
        <v>4189</v>
      </c>
      <c r="P10" s="5">
        <v>4295</v>
      </c>
      <c r="Q10" s="5">
        <v>4361</v>
      </c>
      <c r="R10" s="5">
        <v>4503</v>
      </c>
      <c r="S10" s="5">
        <v>4597</v>
      </c>
      <c r="T10" s="5">
        <v>4695</v>
      </c>
      <c r="U10" s="5">
        <v>4791</v>
      </c>
      <c r="V10" s="5">
        <v>4974</v>
      </c>
      <c r="W10" s="5">
        <v>5173</v>
      </c>
      <c r="X10" s="5">
        <v>5326</v>
      </c>
      <c r="Y10" s="5">
        <v>5451</v>
      </c>
      <c r="Z10" s="5">
        <v>5548</v>
      </c>
      <c r="AA10" s="5">
        <v>5644</v>
      </c>
    </row>
    <row r="11" spans="1:27" x14ac:dyDescent="0.25">
      <c r="A11" s="3" t="s">
        <v>7</v>
      </c>
      <c r="B11" s="3">
        <v>431</v>
      </c>
      <c r="C11" s="3">
        <v>426</v>
      </c>
      <c r="D11" s="3">
        <v>400</v>
      </c>
      <c r="E11" s="3">
        <v>400</v>
      </c>
      <c r="F11" s="3">
        <v>396</v>
      </c>
      <c r="G11" s="3">
        <v>384</v>
      </c>
      <c r="H11" s="3">
        <v>368</v>
      </c>
      <c r="I11" s="3">
        <v>353</v>
      </c>
      <c r="J11" s="3">
        <v>357</v>
      </c>
      <c r="K11" s="3">
        <v>364</v>
      </c>
      <c r="L11" s="3">
        <v>358</v>
      </c>
      <c r="M11" s="3">
        <v>370</v>
      </c>
      <c r="N11" s="3">
        <v>361</v>
      </c>
      <c r="O11" s="3">
        <v>358</v>
      </c>
      <c r="P11" s="3">
        <v>335</v>
      </c>
      <c r="Q11" s="3">
        <v>327</v>
      </c>
      <c r="R11" s="3">
        <v>326</v>
      </c>
      <c r="S11" s="3">
        <v>315</v>
      </c>
      <c r="T11" s="3">
        <v>306</v>
      </c>
      <c r="U11" s="3">
        <v>311</v>
      </c>
      <c r="V11" s="3">
        <v>312</v>
      </c>
      <c r="W11" s="3">
        <v>309</v>
      </c>
      <c r="X11" s="3">
        <v>299</v>
      </c>
      <c r="Y11" s="3">
        <v>306</v>
      </c>
      <c r="Z11" s="3">
        <v>303</v>
      </c>
      <c r="AA11" s="3">
        <v>285</v>
      </c>
    </row>
    <row r="12" spans="1:27" x14ac:dyDescent="0.25">
      <c r="A12" s="3" t="s">
        <v>8</v>
      </c>
      <c r="B12" s="3">
        <v>316</v>
      </c>
      <c r="C12" s="3">
        <v>311</v>
      </c>
      <c r="D12" s="3">
        <v>295</v>
      </c>
      <c r="E12" s="3">
        <v>290</v>
      </c>
      <c r="F12" s="3">
        <v>304</v>
      </c>
      <c r="G12" s="3">
        <v>290</v>
      </c>
      <c r="H12" s="3">
        <v>293</v>
      </c>
      <c r="I12" s="3">
        <v>302</v>
      </c>
      <c r="J12" s="3">
        <v>297</v>
      </c>
      <c r="K12" s="3">
        <v>284</v>
      </c>
      <c r="L12" s="3">
        <v>262</v>
      </c>
      <c r="M12" s="3">
        <v>260</v>
      </c>
      <c r="N12" s="3">
        <v>258</v>
      </c>
      <c r="O12" s="3">
        <v>248</v>
      </c>
      <c r="P12" s="3">
        <v>243</v>
      </c>
      <c r="Q12" s="3">
        <v>249</v>
      </c>
      <c r="R12" s="3">
        <v>251</v>
      </c>
      <c r="S12" s="3">
        <v>244</v>
      </c>
      <c r="T12" s="3">
        <v>243</v>
      </c>
      <c r="U12" s="3">
        <v>231</v>
      </c>
      <c r="V12" s="3">
        <v>231</v>
      </c>
      <c r="W12" s="3">
        <v>226</v>
      </c>
      <c r="X12" s="3">
        <v>219</v>
      </c>
      <c r="Y12" s="3">
        <v>220</v>
      </c>
      <c r="Z12" s="3">
        <v>219</v>
      </c>
      <c r="AA12" s="3">
        <v>221</v>
      </c>
    </row>
    <row r="13" spans="1:27" x14ac:dyDescent="0.25">
      <c r="A13" s="3" t="s">
        <v>9</v>
      </c>
      <c r="B13" s="5">
        <v>1529</v>
      </c>
      <c r="C13" s="5">
        <v>1546</v>
      </c>
      <c r="D13" s="5">
        <v>1581</v>
      </c>
      <c r="E13" s="5">
        <v>1613</v>
      </c>
      <c r="F13" s="5">
        <v>1663</v>
      </c>
      <c r="G13" s="5">
        <v>1651</v>
      </c>
      <c r="H13" s="5">
        <v>1677</v>
      </c>
      <c r="I13" s="5">
        <v>1681</v>
      </c>
      <c r="J13" s="5">
        <v>1704</v>
      </c>
      <c r="K13" s="5">
        <v>1748</v>
      </c>
      <c r="L13" s="5">
        <v>1762</v>
      </c>
      <c r="M13" s="5">
        <v>1755</v>
      </c>
      <c r="N13" s="5">
        <v>1780</v>
      </c>
      <c r="O13" s="5">
        <v>1831</v>
      </c>
      <c r="P13" s="5">
        <v>1851</v>
      </c>
      <c r="Q13" s="5">
        <v>1901</v>
      </c>
      <c r="R13" s="5">
        <v>1918</v>
      </c>
      <c r="S13" s="5">
        <v>1969</v>
      </c>
      <c r="T13" s="5">
        <v>1991</v>
      </c>
      <c r="U13" s="5">
        <v>2003</v>
      </c>
      <c r="V13" s="5">
        <v>2001</v>
      </c>
      <c r="W13" s="5">
        <v>2008</v>
      </c>
      <c r="X13" s="5">
        <v>2072</v>
      </c>
      <c r="Y13" s="5">
        <v>2080</v>
      </c>
      <c r="Z13" s="5">
        <v>2097</v>
      </c>
      <c r="AA13" s="5">
        <v>2093</v>
      </c>
    </row>
    <row r="14" spans="1:27" x14ac:dyDescent="0.25">
      <c r="A14" s="3" t="s">
        <v>10</v>
      </c>
      <c r="B14" s="3">
        <v>364</v>
      </c>
      <c r="C14" s="3">
        <v>355</v>
      </c>
      <c r="D14" s="3">
        <v>373</v>
      </c>
      <c r="E14" s="3">
        <v>379</v>
      </c>
      <c r="F14" s="3">
        <v>365</v>
      </c>
      <c r="G14" s="3">
        <v>381</v>
      </c>
      <c r="H14" s="3">
        <v>377</v>
      </c>
      <c r="I14" s="3">
        <v>385</v>
      </c>
      <c r="J14" s="3">
        <v>379</v>
      </c>
      <c r="K14" s="3">
        <v>381</v>
      </c>
      <c r="L14" s="3">
        <v>380</v>
      </c>
      <c r="M14" s="3">
        <v>387</v>
      </c>
      <c r="N14" s="3">
        <v>389</v>
      </c>
      <c r="O14" s="3">
        <v>394</v>
      </c>
      <c r="P14" s="3">
        <v>387</v>
      </c>
      <c r="Q14" s="3">
        <v>408</v>
      </c>
      <c r="R14" s="3">
        <v>415</v>
      </c>
      <c r="S14" s="3">
        <v>394</v>
      </c>
      <c r="T14" s="3">
        <v>383</v>
      </c>
      <c r="U14" s="3">
        <v>394</v>
      </c>
      <c r="V14" s="3">
        <v>378</v>
      </c>
      <c r="W14" s="3">
        <v>358</v>
      </c>
      <c r="X14" s="3">
        <v>362</v>
      </c>
      <c r="Y14" s="3">
        <v>356</v>
      </c>
      <c r="Z14" s="3">
        <v>344</v>
      </c>
      <c r="AA14" s="3">
        <v>351</v>
      </c>
    </row>
    <row r="15" spans="1:27" x14ac:dyDescent="0.25">
      <c r="A15" s="3" t="s">
        <v>11</v>
      </c>
      <c r="B15" s="5">
        <v>10412</v>
      </c>
      <c r="C15" s="5">
        <v>10375</v>
      </c>
      <c r="D15" s="5">
        <v>10372</v>
      </c>
      <c r="E15" s="5">
        <v>10493</v>
      </c>
      <c r="F15" s="5">
        <v>10512</v>
      </c>
      <c r="G15" s="5">
        <v>10499</v>
      </c>
      <c r="H15" s="5">
        <v>10563</v>
      </c>
      <c r="I15" s="5">
        <v>10614</v>
      </c>
      <c r="J15" s="5">
        <v>10638</v>
      </c>
      <c r="K15" s="5">
        <v>10742</v>
      </c>
      <c r="L15" s="5">
        <v>10819</v>
      </c>
      <c r="M15" s="5">
        <v>10938</v>
      </c>
      <c r="N15" s="5">
        <v>10973</v>
      </c>
      <c r="O15" s="5">
        <v>11063</v>
      </c>
      <c r="P15" s="5">
        <v>11159</v>
      </c>
      <c r="Q15" s="5">
        <v>11215</v>
      </c>
      <c r="R15" s="5">
        <v>11283</v>
      </c>
      <c r="S15" s="5">
        <v>11267</v>
      </c>
      <c r="T15" s="5">
        <v>11376</v>
      </c>
      <c r="U15" s="5">
        <v>11475</v>
      </c>
      <c r="V15" s="5">
        <v>11530</v>
      </c>
      <c r="W15" s="5">
        <v>11436</v>
      </c>
      <c r="X15" s="5">
        <v>11457</v>
      </c>
      <c r="Y15" s="5">
        <v>11486</v>
      </c>
      <c r="Z15" s="5">
        <v>11520</v>
      </c>
      <c r="AA15" s="5">
        <v>11572</v>
      </c>
    </row>
    <row r="16" spans="1:27" x14ac:dyDescent="0.25">
      <c r="A16" s="3" t="s">
        <v>12</v>
      </c>
      <c r="B16" s="5">
        <v>1611</v>
      </c>
      <c r="C16" s="5">
        <v>1657</v>
      </c>
      <c r="D16" s="5">
        <v>1662</v>
      </c>
      <c r="E16" s="5">
        <v>1695</v>
      </c>
      <c r="F16" s="5">
        <v>1690</v>
      </c>
      <c r="G16" s="5">
        <v>1709</v>
      </c>
      <c r="H16" s="5">
        <v>1694</v>
      </c>
      <c r="I16" s="5">
        <v>1713</v>
      </c>
      <c r="J16" s="5">
        <v>1695</v>
      </c>
      <c r="K16" s="5">
        <v>1720</v>
      </c>
      <c r="L16" s="5">
        <v>1741</v>
      </c>
      <c r="M16" s="5">
        <v>1776</v>
      </c>
      <c r="N16" s="5">
        <v>1787</v>
      </c>
      <c r="O16" s="5">
        <v>1788</v>
      </c>
      <c r="P16" s="5">
        <v>1801</v>
      </c>
      <c r="Q16" s="5">
        <v>1794</v>
      </c>
      <c r="R16" s="5">
        <v>1802</v>
      </c>
      <c r="S16" s="5">
        <v>1799</v>
      </c>
      <c r="T16" s="5">
        <v>1808</v>
      </c>
      <c r="U16" s="5">
        <v>1841</v>
      </c>
      <c r="V16" s="5">
        <v>1818</v>
      </c>
      <c r="W16" s="5">
        <v>1813</v>
      </c>
      <c r="X16" s="5">
        <v>1768</v>
      </c>
      <c r="Y16" s="5">
        <v>1767</v>
      </c>
      <c r="Z16" s="5">
        <v>1745</v>
      </c>
      <c r="AA16" s="5">
        <v>1745</v>
      </c>
    </row>
    <row r="17" spans="1:27" x14ac:dyDescent="0.25">
      <c r="A17" s="3" t="s">
        <v>13</v>
      </c>
      <c r="B17" s="3">
        <v>125</v>
      </c>
      <c r="C17" s="3">
        <v>122</v>
      </c>
      <c r="D17" s="3">
        <v>129</v>
      </c>
      <c r="E17" s="3">
        <v>128</v>
      </c>
      <c r="F17" s="3">
        <v>132</v>
      </c>
      <c r="G17" s="3">
        <v>134</v>
      </c>
      <c r="H17" s="3">
        <v>131</v>
      </c>
      <c r="I17" s="3">
        <v>127</v>
      </c>
      <c r="J17" s="3">
        <v>119</v>
      </c>
      <c r="K17" s="3">
        <v>115</v>
      </c>
      <c r="L17" s="3">
        <v>114</v>
      </c>
      <c r="M17" s="3">
        <v>123</v>
      </c>
      <c r="N17" s="3">
        <v>117</v>
      </c>
      <c r="O17" s="3">
        <v>101</v>
      </c>
      <c r="P17" s="3">
        <v>97</v>
      </c>
      <c r="Q17" s="3">
        <v>97</v>
      </c>
      <c r="R17" s="3">
        <v>97</v>
      </c>
      <c r="S17" s="3">
        <v>96</v>
      </c>
      <c r="T17" s="3">
        <v>93</v>
      </c>
      <c r="U17" s="3">
        <v>88</v>
      </c>
      <c r="V17" s="3">
        <v>88</v>
      </c>
      <c r="W17" s="3">
        <v>85</v>
      </c>
      <c r="X17" s="3">
        <v>98</v>
      </c>
      <c r="Y17" s="3">
        <v>103</v>
      </c>
      <c r="Z17" s="3">
        <v>110</v>
      </c>
      <c r="AA17" s="3">
        <v>114</v>
      </c>
    </row>
    <row r="18" spans="1:27" x14ac:dyDescent="0.25">
      <c r="A18" s="3" t="s">
        <v>14</v>
      </c>
      <c r="B18" s="3">
        <v>971</v>
      </c>
      <c r="C18" s="3">
        <v>995</v>
      </c>
      <c r="D18" s="5">
        <v>1001</v>
      </c>
      <c r="E18" s="3">
        <v>997</v>
      </c>
      <c r="F18" s="5">
        <v>1018</v>
      </c>
      <c r="G18" s="5">
        <v>1027</v>
      </c>
      <c r="H18" s="5">
        <v>1016</v>
      </c>
      <c r="I18" s="5">
        <v>1023</v>
      </c>
      <c r="J18" s="5">
        <v>1027</v>
      </c>
      <c r="K18" s="5">
        <v>1045</v>
      </c>
      <c r="L18" s="5">
        <v>1025</v>
      </c>
      <c r="M18" s="5">
        <v>1025</v>
      </c>
      <c r="N18" s="5">
        <v>1010</v>
      </c>
      <c r="O18" s="5">
        <v>1024</v>
      </c>
      <c r="P18" s="5">
        <v>1024</v>
      </c>
      <c r="Q18" s="5">
        <v>1019</v>
      </c>
      <c r="R18" s="5">
        <v>1023</v>
      </c>
      <c r="S18" s="5">
        <v>1019</v>
      </c>
      <c r="T18" s="5">
        <v>996</v>
      </c>
      <c r="U18" s="5">
        <v>1019</v>
      </c>
      <c r="V18" s="5">
        <v>1011</v>
      </c>
      <c r="W18" s="5">
        <v>1004</v>
      </c>
      <c r="X18" s="5">
        <v>985</v>
      </c>
      <c r="Y18" s="5">
        <v>1000</v>
      </c>
      <c r="Z18" s="5">
        <v>982</v>
      </c>
      <c r="AA18" s="5">
        <v>971</v>
      </c>
    </row>
    <row r="19" spans="1:27" x14ac:dyDescent="0.25">
      <c r="A19" s="3" t="s">
        <v>15</v>
      </c>
      <c r="B19" s="3">
        <v>395</v>
      </c>
      <c r="C19" s="3">
        <v>398</v>
      </c>
      <c r="D19" s="3">
        <v>404</v>
      </c>
      <c r="E19" s="3">
        <v>398</v>
      </c>
      <c r="F19" s="3">
        <v>401</v>
      </c>
      <c r="G19" s="3">
        <v>413</v>
      </c>
      <c r="H19" s="3">
        <v>417</v>
      </c>
      <c r="I19" s="3">
        <v>424</v>
      </c>
      <c r="J19" s="3">
        <v>431</v>
      </c>
      <c r="K19" s="3">
        <v>440</v>
      </c>
      <c r="L19" s="3">
        <v>446</v>
      </c>
      <c r="M19" s="3">
        <v>443</v>
      </c>
      <c r="N19" s="3">
        <v>448</v>
      </c>
      <c r="O19" s="3">
        <v>447</v>
      </c>
      <c r="P19" s="3">
        <v>420</v>
      </c>
      <c r="Q19" s="3">
        <v>428</v>
      </c>
      <c r="R19" s="3">
        <v>434</v>
      </c>
      <c r="S19" s="3">
        <v>435</v>
      </c>
      <c r="T19" s="3">
        <v>432</v>
      </c>
      <c r="U19" s="3">
        <v>425</v>
      </c>
      <c r="V19" s="3">
        <v>443</v>
      </c>
      <c r="W19" s="3">
        <v>439</v>
      </c>
      <c r="X19" s="3">
        <v>455</v>
      </c>
      <c r="Y19" s="3">
        <v>455</v>
      </c>
      <c r="Z19" s="3">
        <v>440</v>
      </c>
      <c r="AA19" s="3">
        <v>455</v>
      </c>
    </row>
    <row r="20" spans="1:27" x14ac:dyDescent="0.25">
      <c r="A20" s="2" t="s">
        <v>21</v>
      </c>
      <c r="B20" s="14">
        <v>25355</v>
      </c>
      <c r="C20" s="14">
        <v>25447</v>
      </c>
      <c r="D20" s="14">
        <v>25499</v>
      </c>
      <c r="E20" s="14">
        <v>25720</v>
      </c>
      <c r="F20" s="14">
        <v>25966</v>
      </c>
      <c r="G20" s="14">
        <v>26019</v>
      </c>
      <c r="H20" s="14">
        <v>26171</v>
      </c>
      <c r="I20" s="14">
        <v>26416</v>
      </c>
      <c r="J20" s="14">
        <v>26534</v>
      </c>
      <c r="K20" s="14">
        <v>26807</v>
      </c>
      <c r="L20" s="14">
        <v>27072</v>
      </c>
      <c r="M20" s="14">
        <v>27317</v>
      </c>
      <c r="N20" s="14">
        <v>27559</v>
      </c>
      <c r="O20" s="14">
        <v>27910</v>
      </c>
      <c r="P20" s="14">
        <v>28065</v>
      </c>
      <c r="Q20" s="14">
        <v>28242</v>
      </c>
      <c r="R20" s="14">
        <v>28480</v>
      </c>
      <c r="S20" s="14">
        <v>28540</v>
      </c>
      <c r="T20" s="14">
        <v>28753</v>
      </c>
      <c r="U20" s="14">
        <v>28980</v>
      </c>
      <c r="V20" s="14">
        <v>29253</v>
      </c>
      <c r="W20" s="14">
        <v>29274</v>
      </c>
      <c r="X20" s="14">
        <v>29493</v>
      </c>
      <c r="Y20" s="14">
        <v>29670</v>
      </c>
      <c r="Z20" s="14">
        <v>29755</v>
      </c>
      <c r="AA20" s="14">
        <v>29923</v>
      </c>
    </row>
    <row r="21" spans="1:27" ht="16.95" customHeight="1" x14ac:dyDescent="0.25">
      <c r="A21" s="2" t="s">
        <v>20</v>
      </c>
    </row>
    <row r="22" spans="1:27" x14ac:dyDescent="0.25">
      <c r="A22" s="3" t="s">
        <v>0</v>
      </c>
      <c r="B22" s="3">
        <v>36</v>
      </c>
      <c r="C22" s="3">
        <v>36</v>
      </c>
      <c r="D22" s="3">
        <v>40</v>
      </c>
      <c r="E22" s="3">
        <v>43</v>
      </c>
      <c r="F22" s="3">
        <v>47</v>
      </c>
      <c r="G22" s="3">
        <v>44</v>
      </c>
      <c r="H22" s="3">
        <v>40</v>
      </c>
      <c r="I22" s="3">
        <v>42</v>
      </c>
      <c r="J22" s="3">
        <v>42</v>
      </c>
      <c r="K22" s="3">
        <v>48</v>
      </c>
      <c r="L22" s="3">
        <v>40</v>
      </c>
      <c r="M22" s="3">
        <v>38</v>
      </c>
      <c r="N22" s="3">
        <v>38</v>
      </c>
      <c r="O22" s="3">
        <v>25</v>
      </c>
      <c r="P22" s="3">
        <v>39</v>
      </c>
      <c r="Q22" s="3">
        <v>46</v>
      </c>
      <c r="R22" s="3">
        <v>38</v>
      </c>
      <c r="S22" s="3">
        <v>43</v>
      </c>
      <c r="T22" s="3">
        <v>29</v>
      </c>
      <c r="U22" s="3">
        <v>34</v>
      </c>
      <c r="V22" s="3">
        <v>25</v>
      </c>
      <c r="W22" s="3">
        <v>25</v>
      </c>
      <c r="X22" s="3">
        <v>24</v>
      </c>
      <c r="Y22" s="3">
        <v>20</v>
      </c>
      <c r="Z22" s="3">
        <v>28</v>
      </c>
      <c r="AA22" s="15">
        <v>30</v>
      </c>
    </row>
    <row r="23" spans="1:27" x14ac:dyDescent="0.25">
      <c r="A23" s="3" t="s">
        <v>1</v>
      </c>
      <c r="B23" s="3">
        <v>44</v>
      </c>
      <c r="C23" s="3">
        <v>44</v>
      </c>
      <c r="D23" s="3">
        <v>30</v>
      </c>
      <c r="E23" s="3">
        <v>42</v>
      </c>
      <c r="F23" s="3">
        <v>38</v>
      </c>
      <c r="G23" s="3">
        <v>36</v>
      </c>
      <c r="H23" s="3">
        <v>33</v>
      </c>
      <c r="I23" s="3">
        <v>35</v>
      </c>
      <c r="J23" s="3">
        <v>43</v>
      </c>
      <c r="K23" s="3">
        <v>44</v>
      </c>
      <c r="L23" s="3">
        <v>54</v>
      </c>
      <c r="M23" s="3">
        <v>54</v>
      </c>
      <c r="N23" s="3">
        <v>57</v>
      </c>
      <c r="O23" s="3">
        <v>55</v>
      </c>
      <c r="P23" s="3">
        <v>41</v>
      </c>
      <c r="Q23" s="3">
        <v>41</v>
      </c>
      <c r="R23" s="3">
        <v>43</v>
      </c>
      <c r="S23" s="3">
        <v>42</v>
      </c>
      <c r="T23" s="3">
        <v>49</v>
      </c>
      <c r="U23" s="3">
        <v>49</v>
      </c>
      <c r="V23" s="3">
        <v>45</v>
      </c>
      <c r="W23" s="3">
        <v>54</v>
      </c>
      <c r="X23" s="3">
        <v>44</v>
      </c>
      <c r="Y23" s="3">
        <v>55</v>
      </c>
      <c r="Z23" s="3">
        <v>60</v>
      </c>
      <c r="AA23" s="15">
        <v>75</v>
      </c>
    </row>
    <row r="24" spans="1:27" x14ac:dyDescent="0.25">
      <c r="A24" s="3" t="s">
        <v>2</v>
      </c>
      <c r="B24" s="3">
        <v>70</v>
      </c>
      <c r="C24" s="3">
        <v>58</v>
      </c>
      <c r="D24" s="3">
        <v>68</v>
      </c>
      <c r="E24" s="3">
        <v>67</v>
      </c>
      <c r="F24" s="3">
        <v>70</v>
      </c>
      <c r="G24" s="3">
        <v>80</v>
      </c>
      <c r="H24" s="3">
        <v>73</v>
      </c>
      <c r="I24" s="3">
        <v>75</v>
      </c>
      <c r="J24" s="3">
        <v>81</v>
      </c>
      <c r="K24" s="3">
        <v>88</v>
      </c>
      <c r="L24" s="3">
        <v>95</v>
      </c>
      <c r="M24" s="3">
        <v>100</v>
      </c>
      <c r="N24" s="3">
        <v>109</v>
      </c>
      <c r="O24" s="3">
        <v>97</v>
      </c>
      <c r="P24" s="3">
        <v>92</v>
      </c>
      <c r="Q24" s="3">
        <v>99</v>
      </c>
      <c r="R24" s="3">
        <v>113</v>
      </c>
      <c r="S24" s="3">
        <v>119</v>
      </c>
      <c r="T24" s="3">
        <v>105</v>
      </c>
      <c r="U24" s="3">
        <v>98</v>
      </c>
      <c r="V24" s="3">
        <v>105</v>
      </c>
      <c r="W24" s="3">
        <v>90</v>
      </c>
      <c r="X24" s="3">
        <v>90</v>
      </c>
      <c r="Y24" s="3">
        <v>84</v>
      </c>
      <c r="Z24" s="3">
        <v>107</v>
      </c>
      <c r="AA24" s="15">
        <v>115</v>
      </c>
    </row>
    <row r="25" spans="1:27" x14ac:dyDescent="0.25">
      <c r="A25" s="3" t="s">
        <v>3</v>
      </c>
      <c r="B25" s="3">
        <v>26</v>
      </c>
      <c r="C25" s="3">
        <v>41</v>
      </c>
      <c r="D25" s="3">
        <v>41</v>
      </c>
      <c r="E25" s="3">
        <v>40</v>
      </c>
      <c r="F25" s="3">
        <v>40</v>
      </c>
      <c r="G25" s="3">
        <v>44</v>
      </c>
      <c r="H25" s="3">
        <v>42</v>
      </c>
      <c r="I25" s="3">
        <v>44</v>
      </c>
      <c r="J25" s="3">
        <v>48</v>
      </c>
      <c r="K25" s="3">
        <v>43</v>
      </c>
      <c r="L25" s="3">
        <v>42</v>
      </c>
      <c r="M25" s="3">
        <v>44</v>
      </c>
      <c r="N25" s="3">
        <v>38</v>
      </c>
      <c r="O25" s="3">
        <v>47</v>
      </c>
      <c r="P25" s="3">
        <v>39</v>
      </c>
      <c r="Q25" s="3">
        <v>41</v>
      </c>
      <c r="R25" s="3">
        <v>41</v>
      </c>
      <c r="S25" s="3">
        <v>36</v>
      </c>
      <c r="T25" s="3">
        <v>31</v>
      </c>
      <c r="U25" s="3">
        <v>32</v>
      </c>
      <c r="V25" s="3">
        <v>32</v>
      </c>
      <c r="W25" s="3">
        <v>30</v>
      </c>
      <c r="X25" s="3">
        <v>40</v>
      </c>
      <c r="Y25" s="3">
        <v>33</v>
      </c>
      <c r="Z25" s="3">
        <v>37</v>
      </c>
      <c r="AA25" s="15">
        <v>45</v>
      </c>
    </row>
    <row r="26" spans="1:27" x14ac:dyDescent="0.25">
      <c r="A26" s="3" t="s">
        <v>4</v>
      </c>
      <c r="B26" s="3">
        <v>35</v>
      </c>
      <c r="C26" s="3">
        <v>29</v>
      </c>
      <c r="D26" s="3">
        <v>41</v>
      </c>
      <c r="E26" s="3">
        <v>44</v>
      </c>
      <c r="F26" s="3">
        <v>52</v>
      </c>
      <c r="G26" s="3">
        <v>47</v>
      </c>
      <c r="H26" s="3">
        <v>38</v>
      </c>
      <c r="I26" s="3">
        <v>53</v>
      </c>
      <c r="J26" s="3">
        <v>49</v>
      </c>
      <c r="K26" s="3">
        <v>43</v>
      </c>
      <c r="L26" s="3">
        <v>31</v>
      </c>
      <c r="M26" s="3">
        <v>41</v>
      </c>
      <c r="N26" s="3">
        <v>36</v>
      </c>
      <c r="O26" s="3">
        <v>36</v>
      </c>
      <c r="P26" s="3">
        <v>38</v>
      </c>
      <c r="Q26" s="3">
        <v>53</v>
      </c>
      <c r="R26" s="3">
        <v>62</v>
      </c>
      <c r="S26" s="3">
        <v>51</v>
      </c>
      <c r="T26" s="3">
        <v>53</v>
      </c>
      <c r="U26" s="3">
        <v>46</v>
      </c>
      <c r="V26" s="3">
        <v>42</v>
      </c>
      <c r="W26" s="3">
        <v>35</v>
      </c>
      <c r="X26" s="3">
        <v>32</v>
      </c>
      <c r="Y26" s="3">
        <v>46</v>
      </c>
      <c r="Z26" s="3">
        <v>46</v>
      </c>
      <c r="AA26" s="15">
        <v>37</v>
      </c>
    </row>
    <row r="27" spans="1:27" x14ac:dyDescent="0.25">
      <c r="A27" s="3" t="s">
        <v>5</v>
      </c>
      <c r="B27" s="3">
        <v>57</v>
      </c>
      <c r="C27" s="3">
        <v>38</v>
      </c>
      <c r="D27" s="3">
        <v>49</v>
      </c>
      <c r="E27" s="3">
        <v>46</v>
      </c>
      <c r="F27" s="3">
        <v>35</v>
      </c>
      <c r="G27" s="3">
        <v>40</v>
      </c>
      <c r="H27" s="3">
        <v>46</v>
      </c>
      <c r="I27" s="3">
        <v>53</v>
      </c>
      <c r="J27" s="3">
        <v>50</v>
      </c>
      <c r="K27" s="3">
        <v>55</v>
      </c>
      <c r="L27" s="3">
        <v>63</v>
      </c>
      <c r="M27" s="3">
        <v>66</v>
      </c>
      <c r="N27" s="3">
        <v>61</v>
      </c>
      <c r="O27" s="3">
        <v>68</v>
      </c>
      <c r="P27" s="3">
        <v>76</v>
      </c>
      <c r="Q27" s="3">
        <v>69</v>
      </c>
      <c r="R27" s="3">
        <v>88</v>
      </c>
      <c r="S27" s="3">
        <v>74</v>
      </c>
      <c r="T27" s="3">
        <v>73</v>
      </c>
      <c r="U27" s="3">
        <v>66</v>
      </c>
      <c r="V27" s="3">
        <v>60</v>
      </c>
      <c r="W27" s="3">
        <v>59</v>
      </c>
      <c r="X27" s="3">
        <v>70</v>
      </c>
      <c r="Y27" s="3">
        <v>76</v>
      </c>
      <c r="Z27" s="3">
        <v>88</v>
      </c>
      <c r="AA27" s="15">
        <v>108</v>
      </c>
    </row>
    <row r="28" spans="1:27" x14ac:dyDescent="0.25">
      <c r="A28" s="3" t="s">
        <v>6</v>
      </c>
      <c r="B28" s="3">
        <v>79</v>
      </c>
      <c r="C28" s="3">
        <v>69</v>
      </c>
      <c r="D28" s="3">
        <v>57</v>
      </c>
      <c r="E28" s="3">
        <v>75</v>
      </c>
      <c r="F28" s="3">
        <v>57</v>
      </c>
      <c r="G28" s="3">
        <v>63</v>
      </c>
      <c r="H28" s="3">
        <v>60</v>
      </c>
      <c r="I28" s="3">
        <v>79</v>
      </c>
      <c r="J28" s="3">
        <v>86</v>
      </c>
      <c r="K28" s="3">
        <v>74</v>
      </c>
      <c r="L28" s="3">
        <v>86</v>
      </c>
      <c r="M28" s="3">
        <v>97</v>
      </c>
      <c r="N28" s="3">
        <v>82</v>
      </c>
      <c r="O28" s="3">
        <v>79</v>
      </c>
      <c r="P28" s="3">
        <v>90</v>
      </c>
      <c r="Q28" s="3">
        <v>87</v>
      </c>
      <c r="R28" s="3">
        <v>92</v>
      </c>
      <c r="S28" s="3">
        <v>86</v>
      </c>
      <c r="T28" s="3">
        <v>98</v>
      </c>
      <c r="U28" s="3">
        <v>80</v>
      </c>
      <c r="V28" s="3">
        <v>88</v>
      </c>
      <c r="W28" s="3">
        <v>100</v>
      </c>
      <c r="X28" s="3">
        <v>109</v>
      </c>
      <c r="Y28" s="3">
        <v>153</v>
      </c>
      <c r="Z28" s="3">
        <v>129</v>
      </c>
      <c r="AA28" s="15">
        <v>126</v>
      </c>
    </row>
    <row r="29" spans="1:27" x14ac:dyDescent="0.25">
      <c r="A29" s="3" t="s">
        <v>7</v>
      </c>
      <c r="B29" s="3">
        <v>39</v>
      </c>
      <c r="C29" s="3">
        <v>36</v>
      </c>
      <c r="D29" s="3">
        <v>39</v>
      </c>
      <c r="E29" s="3">
        <v>41</v>
      </c>
      <c r="F29" s="3">
        <v>36</v>
      </c>
      <c r="G29" s="3">
        <v>34</v>
      </c>
      <c r="H29" s="3">
        <v>27</v>
      </c>
      <c r="I29" s="3">
        <v>33</v>
      </c>
      <c r="J29" s="3">
        <v>40</v>
      </c>
      <c r="K29" s="3">
        <v>41</v>
      </c>
      <c r="L29" s="3">
        <v>37</v>
      </c>
      <c r="M29" s="3">
        <v>34</v>
      </c>
      <c r="N29" s="3">
        <v>27</v>
      </c>
      <c r="O29" s="3">
        <v>29</v>
      </c>
      <c r="P29" s="3">
        <v>26</v>
      </c>
      <c r="Q29" s="3">
        <v>24</v>
      </c>
      <c r="R29" s="3">
        <v>26</v>
      </c>
      <c r="S29" s="3">
        <v>28</v>
      </c>
      <c r="T29" s="3">
        <v>29</v>
      </c>
      <c r="U29" s="3">
        <v>27</v>
      </c>
      <c r="V29" s="3">
        <v>31</v>
      </c>
      <c r="W29" s="3">
        <v>28</v>
      </c>
      <c r="X29" s="3">
        <v>28</v>
      </c>
      <c r="Y29" s="3">
        <v>31</v>
      </c>
      <c r="Z29" s="3">
        <v>21</v>
      </c>
      <c r="AA29" s="15" t="s">
        <v>22</v>
      </c>
    </row>
    <row r="30" spans="1:27" x14ac:dyDescent="0.25">
      <c r="A30" s="3" t="s">
        <v>8</v>
      </c>
      <c r="B30" s="3">
        <v>24</v>
      </c>
      <c r="C30" s="3">
        <v>28</v>
      </c>
      <c r="D30" s="3">
        <v>31</v>
      </c>
      <c r="E30" s="3">
        <v>29</v>
      </c>
      <c r="F30" s="3">
        <v>30</v>
      </c>
      <c r="G30" s="3">
        <v>31</v>
      </c>
      <c r="H30" s="3">
        <v>27</v>
      </c>
      <c r="I30" s="3">
        <v>28</v>
      </c>
      <c r="J30" s="3">
        <v>29</v>
      </c>
      <c r="K30" s="3">
        <v>26</v>
      </c>
      <c r="L30" s="3">
        <v>31</v>
      </c>
      <c r="M30" s="3">
        <v>33</v>
      </c>
      <c r="N30" s="3">
        <v>29</v>
      </c>
      <c r="O30" s="3">
        <v>29</v>
      </c>
      <c r="P30" s="3">
        <v>25</v>
      </c>
      <c r="Q30" s="3">
        <v>19</v>
      </c>
      <c r="R30" s="3">
        <v>19</v>
      </c>
      <c r="S30" s="3">
        <v>15</v>
      </c>
      <c r="T30" s="3">
        <v>16</v>
      </c>
      <c r="U30" s="3">
        <v>19</v>
      </c>
      <c r="V30" s="3">
        <v>14</v>
      </c>
      <c r="W30" s="3">
        <v>10</v>
      </c>
      <c r="X30" s="3">
        <v>10</v>
      </c>
      <c r="Y30" s="3">
        <v>8</v>
      </c>
      <c r="Z30" s="3">
        <v>8</v>
      </c>
      <c r="AA30" s="15" t="s">
        <v>22</v>
      </c>
    </row>
    <row r="31" spans="1:27" x14ac:dyDescent="0.25">
      <c r="A31" s="3" t="s">
        <v>9</v>
      </c>
      <c r="B31" s="3">
        <v>42</v>
      </c>
      <c r="C31" s="3">
        <v>49</v>
      </c>
      <c r="D31" s="3">
        <v>39</v>
      </c>
      <c r="E31" s="3">
        <v>40</v>
      </c>
      <c r="F31" s="3">
        <v>38</v>
      </c>
      <c r="G31" s="3">
        <v>44</v>
      </c>
      <c r="H31" s="3">
        <v>43</v>
      </c>
      <c r="I31" s="3">
        <v>52</v>
      </c>
      <c r="J31" s="3">
        <v>60</v>
      </c>
      <c r="K31" s="3">
        <v>58</v>
      </c>
      <c r="L31" s="3">
        <v>63</v>
      </c>
      <c r="M31" s="3">
        <v>49</v>
      </c>
      <c r="N31" s="3">
        <v>52</v>
      </c>
      <c r="O31" s="3">
        <v>46</v>
      </c>
      <c r="P31" s="3">
        <v>41</v>
      </c>
      <c r="Q31" s="3">
        <v>54</v>
      </c>
      <c r="R31" s="3">
        <v>55</v>
      </c>
      <c r="S31" s="3">
        <v>51</v>
      </c>
      <c r="T31" s="3">
        <v>66</v>
      </c>
      <c r="U31" s="3">
        <v>56</v>
      </c>
      <c r="V31" s="3">
        <v>59</v>
      </c>
      <c r="W31" s="3">
        <v>65</v>
      </c>
      <c r="X31" s="3">
        <v>67</v>
      </c>
      <c r="Y31" s="3">
        <v>71</v>
      </c>
      <c r="Z31" s="3">
        <v>73</v>
      </c>
      <c r="AA31" s="15">
        <v>87</v>
      </c>
    </row>
    <row r="32" spans="1:27" x14ac:dyDescent="0.25">
      <c r="A32" s="3" t="s">
        <v>10</v>
      </c>
      <c r="B32" s="3">
        <v>16</v>
      </c>
      <c r="C32" s="3">
        <v>12</v>
      </c>
      <c r="D32" s="3">
        <v>13</v>
      </c>
      <c r="E32" s="3">
        <v>9</v>
      </c>
      <c r="F32" s="3">
        <v>13</v>
      </c>
      <c r="G32" s="3">
        <v>18</v>
      </c>
      <c r="H32" s="3">
        <v>12</v>
      </c>
      <c r="I32" s="3">
        <v>19</v>
      </c>
      <c r="J32" s="3">
        <v>17</v>
      </c>
      <c r="K32" s="3">
        <v>20</v>
      </c>
      <c r="L32" s="3">
        <v>22</v>
      </c>
      <c r="M32" s="3">
        <v>21</v>
      </c>
      <c r="N32" s="3">
        <v>29</v>
      </c>
      <c r="O32" s="3">
        <v>26</v>
      </c>
      <c r="P32" s="3">
        <v>24</v>
      </c>
      <c r="Q32" s="3">
        <v>20</v>
      </c>
      <c r="R32" s="3">
        <v>23</v>
      </c>
      <c r="S32" s="3">
        <v>14</v>
      </c>
      <c r="T32" s="3">
        <v>9</v>
      </c>
      <c r="U32" s="3">
        <v>10</v>
      </c>
      <c r="V32" s="3">
        <v>9</v>
      </c>
      <c r="W32" s="3">
        <v>13</v>
      </c>
      <c r="X32" s="3">
        <v>24</v>
      </c>
      <c r="Y32" s="3">
        <v>14</v>
      </c>
      <c r="Z32" s="3">
        <v>12</v>
      </c>
      <c r="AA32" s="15" t="s">
        <v>22</v>
      </c>
    </row>
    <row r="33" spans="1:27" x14ac:dyDescent="0.25">
      <c r="A33" s="3" t="s">
        <v>11</v>
      </c>
      <c r="B33" s="3">
        <v>262</v>
      </c>
      <c r="C33" s="3">
        <v>243</v>
      </c>
      <c r="D33" s="3">
        <v>230</v>
      </c>
      <c r="E33" s="3">
        <v>194</v>
      </c>
      <c r="F33" s="3">
        <v>225</v>
      </c>
      <c r="G33" s="3">
        <v>227</v>
      </c>
      <c r="H33" s="3">
        <v>252</v>
      </c>
      <c r="I33" s="3">
        <v>256</v>
      </c>
      <c r="J33" s="3">
        <v>309</v>
      </c>
      <c r="K33" s="3">
        <v>344</v>
      </c>
      <c r="L33" s="3">
        <v>392</v>
      </c>
      <c r="M33" s="3">
        <v>412</v>
      </c>
      <c r="N33" s="3">
        <v>457</v>
      </c>
      <c r="O33" s="3">
        <v>472</v>
      </c>
      <c r="P33" s="3">
        <v>474</v>
      </c>
      <c r="Q33" s="3">
        <v>470</v>
      </c>
      <c r="R33" s="3">
        <v>449</v>
      </c>
      <c r="S33" s="3">
        <v>450</v>
      </c>
      <c r="T33" s="3">
        <v>451</v>
      </c>
      <c r="U33" s="3">
        <v>477</v>
      </c>
      <c r="V33" s="3">
        <v>514</v>
      </c>
      <c r="W33" s="3">
        <v>505</v>
      </c>
      <c r="X33" s="3">
        <v>522</v>
      </c>
      <c r="Y33" s="3">
        <v>610</v>
      </c>
      <c r="Z33" s="3">
        <v>632</v>
      </c>
      <c r="AA33" s="15">
        <v>633</v>
      </c>
    </row>
    <row r="34" spans="1:27" x14ac:dyDescent="0.25">
      <c r="A34" s="3" t="s">
        <v>12</v>
      </c>
      <c r="B34" s="3">
        <v>52</v>
      </c>
      <c r="C34" s="3">
        <v>66</v>
      </c>
      <c r="D34" s="3">
        <v>73</v>
      </c>
      <c r="E34" s="3">
        <v>65</v>
      </c>
      <c r="F34" s="3">
        <v>57</v>
      </c>
      <c r="G34" s="3">
        <v>54</v>
      </c>
      <c r="H34" s="3">
        <v>60</v>
      </c>
      <c r="I34" s="3">
        <v>74</v>
      </c>
      <c r="J34" s="3">
        <v>72</v>
      </c>
      <c r="K34" s="3">
        <v>80</v>
      </c>
      <c r="L34" s="3">
        <v>76</v>
      </c>
      <c r="M34" s="3">
        <v>84</v>
      </c>
      <c r="N34" s="3">
        <v>96</v>
      </c>
      <c r="O34" s="3">
        <v>72</v>
      </c>
      <c r="P34" s="3">
        <v>84</v>
      </c>
      <c r="Q34" s="3">
        <v>89</v>
      </c>
      <c r="R34" s="3">
        <v>86</v>
      </c>
      <c r="S34" s="3">
        <v>82</v>
      </c>
      <c r="T34" s="3">
        <v>86</v>
      </c>
      <c r="U34" s="3">
        <v>82</v>
      </c>
      <c r="V34" s="3">
        <v>77</v>
      </c>
      <c r="W34" s="3">
        <v>93</v>
      </c>
      <c r="X34" s="3">
        <v>80</v>
      </c>
      <c r="Y34" s="3">
        <v>94</v>
      </c>
      <c r="Z34" s="3">
        <v>89</v>
      </c>
      <c r="AA34" s="15">
        <v>95</v>
      </c>
    </row>
    <row r="35" spans="1:27" x14ac:dyDescent="0.25">
      <c r="A35" s="3" t="s">
        <v>13</v>
      </c>
      <c r="B35" s="3">
        <v>1</v>
      </c>
      <c r="C35" s="3">
        <v>1</v>
      </c>
      <c r="D35" s="3">
        <v>2</v>
      </c>
      <c r="E35" s="3">
        <v>1</v>
      </c>
      <c r="F35" s="3">
        <v>2</v>
      </c>
      <c r="G35" s="3">
        <v>3</v>
      </c>
      <c r="H35" s="3">
        <v>3</v>
      </c>
      <c r="I35" s="3">
        <v>3</v>
      </c>
      <c r="J35" s="3">
        <v>4</v>
      </c>
      <c r="K35" s="3">
        <v>5</v>
      </c>
      <c r="L35" s="3">
        <v>8</v>
      </c>
      <c r="M35" s="3">
        <v>9</v>
      </c>
      <c r="N35" s="3">
        <v>7</v>
      </c>
      <c r="O35" s="3">
        <v>6</v>
      </c>
      <c r="P35" s="3">
        <v>7</v>
      </c>
      <c r="Q35" s="3">
        <v>8</v>
      </c>
      <c r="R35" s="3">
        <v>8</v>
      </c>
      <c r="S35" s="3">
        <v>5</v>
      </c>
      <c r="T35" s="3">
        <v>7</v>
      </c>
      <c r="U35" s="3">
        <v>7</v>
      </c>
      <c r="V35" s="3">
        <v>6</v>
      </c>
      <c r="W35" s="3">
        <v>8</v>
      </c>
      <c r="X35" s="3">
        <v>4</v>
      </c>
      <c r="Y35" s="3">
        <v>10</v>
      </c>
      <c r="Z35" s="3">
        <v>20</v>
      </c>
      <c r="AA35" s="15" t="s">
        <v>22</v>
      </c>
    </row>
    <row r="36" spans="1:27" x14ac:dyDescent="0.25">
      <c r="A36" s="3" t="s">
        <v>14</v>
      </c>
      <c r="B36" s="3">
        <v>44</v>
      </c>
      <c r="C36" s="3">
        <v>46</v>
      </c>
      <c r="D36" s="3">
        <v>45</v>
      </c>
      <c r="E36" s="3">
        <v>43</v>
      </c>
      <c r="F36" s="3">
        <v>50</v>
      </c>
      <c r="G36" s="3">
        <v>46</v>
      </c>
      <c r="H36" s="3">
        <v>53</v>
      </c>
      <c r="I36" s="3">
        <v>50</v>
      </c>
      <c r="J36" s="3">
        <v>53</v>
      </c>
      <c r="K36" s="3">
        <v>55</v>
      </c>
      <c r="L36" s="3">
        <v>73</v>
      </c>
      <c r="M36" s="3">
        <v>66</v>
      </c>
      <c r="N36" s="3">
        <v>65</v>
      </c>
      <c r="O36" s="3">
        <v>68</v>
      </c>
      <c r="P36" s="3">
        <v>66</v>
      </c>
      <c r="Q36" s="3">
        <v>54</v>
      </c>
      <c r="R36" s="3">
        <v>56</v>
      </c>
      <c r="S36" s="3">
        <v>60</v>
      </c>
      <c r="T36" s="3">
        <v>51</v>
      </c>
      <c r="U36" s="3">
        <v>47</v>
      </c>
      <c r="V36" s="3">
        <v>46</v>
      </c>
      <c r="W36" s="3">
        <v>46</v>
      </c>
      <c r="X36" s="3">
        <v>47</v>
      </c>
      <c r="Y36" s="3">
        <v>43</v>
      </c>
      <c r="Z36" s="3">
        <v>41</v>
      </c>
      <c r="AA36" s="15">
        <v>41</v>
      </c>
    </row>
    <row r="37" spans="1:27" x14ac:dyDescent="0.25">
      <c r="A37" s="3" t="s">
        <v>15</v>
      </c>
      <c r="B37" s="3">
        <v>18</v>
      </c>
      <c r="C37" s="3">
        <v>18</v>
      </c>
      <c r="D37" s="3">
        <v>20</v>
      </c>
      <c r="E37" s="3">
        <v>21</v>
      </c>
      <c r="F37" s="3">
        <v>22</v>
      </c>
      <c r="G37" s="3">
        <v>21</v>
      </c>
      <c r="H37" s="3">
        <v>30</v>
      </c>
      <c r="I37" s="3">
        <v>32</v>
      </c>
      <c r="J37" s="3">
        <v>29</v>
      </c>
      <c r="K37" s="3">
        <v>27</v>
      </c>
      <c r="L37" s="3">
        <v>40</v>
      </c>
      <c r="M37" s="3">
        <v>39</v>
      </c>
      <c r="N37" s="3">
        <v>36</v>
      </c>
      <c r="O37" s="3">
        <v>39</v>
      </c>
      <c r="P37" s="3">
        <v>39</v>
      </c>
      <c r="Q37" s="3">
        <v>36</v>
      </c>
      <c r="R37" s="3">
        <v>37</v>
      </c>
      <c r="S37" s="3">
        <v>28</v>
      </c>
      <c r="T37" s="3">
        <v>22</v>
      </c>
      <c r="U37" s="3">
        <v>23</v>
      </c>
      <c r="V37" s="3">
        <v>19</v>
      </c>
      <c r="W37" s="3">
        <v>25</v>
      </c>
      <c r="X37" s="3">
        <v>27</v>
      </c>
      <c r="Y37" s="3">
        <v>25</v>
      </c>
      <c r="Z37" s="3">
        <v>27</v>
      </c>
      <c r="AA37" s="15" t="s">
        <v>22</v>
      </c>
    </row>
    <row r="38" spans="1:27" x14ac:dyDescent="0.25">
      <c r="A38" s="2" t="s">
        <v>21</v>
      </c>
      <c r="B38" s="14">
        <v>845</v>
      </c>
      <c r="C38" s="14">
        <v>814</v>
      </c>
      <c r="D38" s="14">
        <v>818</v>
      </c>
      <c r="E38" s="14">
        <v>800</v>
      </c>
      <c r="F38" s="14">
        <v>812</v>
      </c>
      <c r="G38" s="14">
        <v>832</v>
      </c>
      <c r="H38" s="14">
        <v>839</v>
      </c>
      <c r="I38" s="14">
        <v>928</v>
      </c>
      <c r="J38" s="14">
        <v>1012</v>
      </c>
      <c r="K38" s="14">
        <v>1051</v>
      </c>
      <c r="L38" s="14">
        <v>1153</v>
      </c>
      <c r="M38" s="14">
        <v>1187</v>
      </c>
      <c r="N38" s="14">
        <v>1219</v>
      </c>
      <c r="O38" s="14">
        <v>1194</v>
      </c>
      <c r="P38" s="14">
        <v>1201</v>
      </c>
      <c r="Q38" s="14">
        <v>1210</v>
      </c>
      <c r="R38" s="14">
        <v>1236</v>
      </c>
      <c r="S38" s="14">
        <v>1184</v>
      </c>
      <c r="T38" s="14">
        <v>1175</v>
      </c>
      <c r="U38" s="14">
        <v>1153</v>
      </c>
      <c r="V38" s="14">
        <v>1172</v>
      </c>
      <c r="W38" s="14">
        <v>1186</v>
      </c>
      <c r="X38" s="14">
        <v>1219</v>
      </c>
      <c r="Y38" s="14">
        <v>1373</v>
      </c>
      <c r="Z38" s="14">
        <v>1418</v>
      </c>
      <c r="AA38" s="14">
        <v>1491</v>
      </c>
    </row>
    <row r="39" spans="1:27" ht="16.95" customHeight="1" x14ac:dyDescent="0.25">
      <c r="A39" s="2" t="s">
        <v>16</v>
      </c>
    </row>
    <row r="40" spans="1:27" x14ac:dyDescent="0.25">
      <c r="A40" s="3" t="s">
        <v>0</v>
      </c>
      <c r="B40" s="8">
        <f>B22/B4*100</f>
        <v>6.9902912621359228</v>
      </c>
      <c r="C40" s="8">
        <f>C22/C4*100</f>
        <v>7.1856287425149699</v>
      </c>
      <c r="D40" s="8">
        <f>D22/D4*100</f>
        <v>7.9051383399209492</v>
      </c>
      <c r="E40" s="8">
        <f>E22/E4*100</f>
        <v>8.7221095334685597</v>
      </c>
      <c r="F40" s="8">
        <f>F22/F4*100</f>
        <v>9.4377510040160644</v>
      </c>
      <c r="G40" s="8">
        <f>G22/G4*100</f>
        <v>8.6105675146771041</v>
      </c>
      <c r="H40" s="8">
        <f>H22/H4*100</f>
        <v>7.9365079365079358</v>
      </c>
      <c r="I40" s="8">
        <f>I22/I4*100</f>
        <v>8.3665338645418323</v>
      </c>
      <c r="J40" s="8">
        <f>J22/J4*100</f>
        <v>8.2514734774066802</v>
      </c>
      <c r="K40" s="8">
        <f>K22/K4*100</f>
        <v>9.6</v>
      </c>
      <c r="L40" s="8">
        <f>L22/L4*100</f>
        <v>7.9051383399209492</v>
      </c>
      <c r="M40" s="8">
        <f>M22/M4*100</f>
        <v>7.8674948240165632</v>
      </c>
      <c r="N40" s="8">
        <f>N22/N4*100</f>
        <v>7.9831932773109235</v>
      </c>
      <c r="O40" s="8">
        <f>O22/O4*100</f>
        <v>5.2966101694915251</v>
      </c>
      <c r="P40" s="8">
        <f>P22/P4*100</f>
        <v>8.2978723404255312</v>
      </c>
      <c r="Q40" s="8">
        <f>Q22/Q4*100</f>
        <v>9.8290598290598297</v>
      </c>
      <c r="R40" s="8">
        <f>R22/R4*100</f>
        <v>8.172043010752688</v>
      </c>
      <c r="S40" s="8">
        <f t="shared" ref="S40:T40" si="4">S22/S4*100</f>
        <v>9.2872570194384458</v>
      </c>
      <c r="T40" s="8">
        <f t="shared" si="4"/>
        <v>6.2906724511930596</v>
      </c>
      <c r="U40" s="8">
        <f t="shared" ref="U40:V40" si="5">U22/U4*100</f>
        <v>7.6923076923076925</v>
      </c>
      <c r="V40" s="8">
        <f t="shared" si="5"/>
        <v>5.6689342403628125</v>
      </c>
      <c r="W40" s="8">
        <f t="shared" ref="W40:X40" si="6">W22/W4*100</f>
        <v>5.8275058275058269</v>
      </c>
      <c r="X40" s="8">
        <f t="shared" si="6"/>
        <v>5.5172413793103452</v>
      </c>
      <c r="Y40" s="8">
        <f t="shared" ref="Y40:Z40" si="7">Y22/Y4*100</f>
        <v>4.6511627906976747</v>
      </c>
      <c r="Z40" s="8">
        <f t="shared" si="7"/>
        <v>6.4367816091954024</v>
      </c>
      <c r="AA40" s="8">
        <f t="shared" ref="AA40" si="8">AA22/AA4*100</f>
        <v>7.1942446043165464</v>
      </c>
    </row>
    <row r="41" spans="1:27" x14ac:dyDescent="0.25">
      <c r="A41" s="3" t="s">
        <v>1</v>
      </c>
      <c r="B41" s="8">
        <f>B23/B5*100</f>
        <v>5.3075995174909529</v>
      </c>
      <c r="C41" s="8">
        <f>C23/C5*100</f>
        <v>5.2631578947368416</v>
      </c>
      <c r="D41" s="8">
        <f>D23/D5*100</f>
        <v>3.6540803897685747</v>
      </c>
      <c r="E41" s="8">
        <f>E23/E5*100</f>
        <v>5.0420168067226889</v>
      </c>
      <c r="F41" s="8">
        <f>F23/F5*100</f>
        <v>4.3280182232346238</v>
      </c>
      <c r="G41" s="8">
        <f>G23/G5*100</f>
        <v>4.0632054176072234</v>
      </c>
      <c r="H41" s="8">
        <f>H23/H5*100</f>
        <v>3.7585421412300679</v>
      </c>
      <c r="I41" s="8">
        <f>I23/I5*100</f>
        <v>3.820960698689956</v>
      </c>
      <c r="J41" s="8">
        <f>J23/J5*100</f>
        <v>4.6892039258451472</v>
      </c>
      <c r="K41" s="8">
        <f>K23/K5*100</f>
        <v>4.8192771084337354</v>
      </c>
      <c r="L41" s="8">
        <f>L23/L5*100</f>
        <v>5.9734513274336285</v>
      </c>
      <c r="M41" s="8">
        <f>M23/M5*100</f>
        <v>5.9602649006622519</v>
      </c>
      <c r="N41" s="8">
        <f>N23/N5*100</f>
        <v>6.1027837259100641</v>
      </c>
      <c r="O41" s="8">
        <f>O23/O5*100</f>
        <v>5.7351407716371217</v>
      </c>
      <c r="P41" s="8">
        <f>P23/P5*100</f>
        <v>4.3524416135881099</v>
      </c>
      <c r="Q41" s="8">
        <f>Q23/Q5*100</f>
        <v>4.4133476856835312</v>
      </c>
      <c r="R41" s="8">
        <f>R23/R5*100</f>
        <v>4.6943231441048034</v>
      </c>
      <c r="S41" s="8">
        <f t="shared" ref="S41:T41" si="9">S23/S5*100</f>
        <v>4.5851528384279483</v>
      </c>
      <c r="T41" s="8">
        <f t="shared" si="9"/>
        <v>5.3964757709251101</v>
      </c>
      <c r="U41" s="8">
        <f t="shared" ref="U41:V41" si="10">U23/U5*100</f>
        <v>5.2858683926645087</v>
      </c>
      <c r="V41" s="8">
        <f t="shared" si="10"/>
        <v>4.838709677419355</v>
      </c>
      <c r="W41" s="8">
        <f t="shared" ref="W41:X41" si="11">W23/W5*100</f>
        <v>5.8568329718004337</v>
      </c>
      <c r="X41" s="8">
        <f t="shared" si="11"/>
        <v>4.756756756756757</v>
      </c>
      <c r="Y41" s="8">
        <f t="shared" ref="Y41:Z41" si="12">Y23/Y5*100</f>
        <v>6.0908084163898115</v>
      </c>
      <c r="Z41" s="8">
        <f t="shared" si="12"/>
        <v>6.6152149944873218</v>
      </c>
      <c r="AA41" s="8">
        <f t="shared" ref="AA41" si="13">AA23/AA5*100</f>
        <v>8.214676889375685</v>
      </c>
    </row>
    <row r="42" spans="1:27" x14ac:dyDescent="0.25">
      <c r="A42" s="3" t="s">
        <v>2</v>
      </c>
      <c r="B42" s="8">
        <f>B24/B6*100</f>
        <v>3.0987162461266049</v>
      </c>
      <c r="C42" s="8">
        <f>C24/C6*100</f>
        <v>2.5629695095006628</v>
      </c>
      <c r="D42" s="8">
        <f>D24/D6*100</f>
        <v>2.9942756494936154</v>
      </c>
      <c r="E42" s="8">
        <f>E24/E6*100</f>
        <v>2.9463500439753738</v>
      </c>
      <c r="F42" s="8">
        <f>F24/F6*100</f>
        <v>3.0408340573414421</v>
      </c>
      <c r="G42" s="8">
        <f>G24/G6*100</f>
        <v>3.4246575342465753</v>
      </c>
      <c r="H42" s="8">
        <f>H24/H6*100</f>
        <v>3.0710980227177114</v>
      </c>
      <c r="I42" s="8">
        <f>I24/I6*100</f>
        <v>3.0978934324659235</v>
      </c>
      <c r="J42" s="8">
        <f>J24/J6*100</f>
        <v>3.3278553820870993</v>
      </c>
      <c r="K42" s="8">
        <f>K24/K6*100</f>
        <v>3.6169338265515827</v>
      </c>
      <c r="L42" s="8">
        <f>L24/L6*100</f>
        <v>3.8712306438467805</v>
      </c>
      <c r="M42" s="8">
        <f>M24/M6*100</f>
        <v>4.0749796251018742</v>
      </c>
      <c r="N42" s="8">
        <f>N24/N6*100</f>
        <v>4.4201135442011354</v>
      </c>
      <c r="O42" s="8">
        <f>O24/O6*100</f>
        <v>3.908138597904915</v>
      </c>
      <c r="P42" s="8">
        <f>P24/P6*100</f>
        <v>3.6962635596625151</v>
      </c>
      <c r="Q42" s="8">
        <f>Q24/Q6*100</f>
        <v>3.9823008849557522</v>
      </c>
      <c r="R42" s="8">
        <f>R24/R6*100</f>
        <v>4.5145825009988014</v>
      </c>
      <c r="S42" s="8">
        <f t="shared" ref="S42:T42" si="14">S24/S6*100</f>
        <v>4.7600000000000007</v>
      </c>
      <c r="T42" s="8">
        <f t="shared" si="14"/>
        <v>4.1063746578021112</v>
      </c>
      <c r="U42" s="8">
        <f t="shared" ref="U42:V42" si="15">U24/U6*100</f>
        <v>3.8704581358609795</v>
      </c>
      <c r="V42" s="8">
        <f t="shared" si="15"/>
        <v>4.1371158392434983</v>
      </c>
      <c r="W42" s="8">
        <f t="shared" ref="W42:X42" si="16">W24/W6*100</f>
        <v>3.5530990919857874</v>
      </c>
      <c r="X42" s="8">
        <f t="shared" si="16"/>
        <v>3.5419126328217239</v>
      </c>
      <c r="Y42" s="8">
        <f t="shared" ref="Y42:Z42" si="17">Y24/Y6*100</f>
        <v>3.2596041909196738</v>
      </c>
      <c r="Z42" s="8">
        <f t="shared" si="17"/>
        <v>4.2010208087946603</v>
      </c>
      <c r="AA42" s="8">
        <f t="shared" ref="AA42" si="18">AA24/AA6*100</f>
        <v>4.4939429464634628</v>
      </c>
    </row>
    <row r="43" spans="1:27" x14ac:dyDescent="0.25">
      <c r="A43" s="3" t="s">
        <v>3</v>
      </c>
      <c r="B43" s="8">
        <f>B25/B7*100</f>
        <v>4.4293015332197614</v>
      </c>
      <c r="C43" s="8">
        <f>C25/C7*100</f>
        <v>6.9727891156462576</v>
      </c>
      <c r="D43" s="8">
        <f>D25/D7*100</f>
        <v>7.0205479452054798</v>
      </c>
      <c r="E43" s="8">
        <f>E25/E7*100</f>
        <v>6.9204152249134951</v>
      </c>
      <c r="F43" s="8">
        <f>F25/F7*100</f>
        <v>6.8376068376068382</v>
      </c>
      <c r="G43" s="8">
        <f>G25/G7*100</f>
        <v>7.4450084602368864</v>
      </c>
      <c r="H43" s="8">
        <f>H25/H7*100</f>
        <v>7.1065989847715745</v>
      </c>
      <c r="I43" s="8">
        <f>I25/I7*100</f>
        <v>7.5731497418244409</v>
      </c>
      <c r="J43" s="8">
        <f>J25/J7*100</f>
        <v>8.4507042253521121</v>
      </c>
      <c r="K43" s="8">
        <f>K25/K7*100</f>
        <v>7.6376554174067497</v>
      </c>
      <c r="L43" s="8">
        <f>L25/L7*100</f>
        <v>7.5539568345323742</v>
      </c>
      <c r="M43" s="8">
        <f>M25/M7*100</f>
        <v>8.1481481481481488</v>
      </c>
      <c r="N43" s="8">
        <f>N25/N7*100</f>
        <v>6.8100358422939076</v>
      </c>
      <c r="O43" s="8">
        <f>O25/O7*100</f>
        <v>8.3481349911190055</v>
      </c>
      <c r="P43" s="8">
        <f>P25/P7*100</f>
        <v>6.9271758436944939</v>
      </c>
      <c r="Q43" s="8">
        <f>Q25/Q7*100</f>
        <v>7.3873873873873865</v>
      </c>
      <c r="R43" s="8">
        <f>R25/R7*100</f>
        <v>7.4681238615664851</v>
      </c>
      <c r="S43" s="8">
        <f t="shared" ref="S43:T43" si="19">S25/S7*100</f>
        <v>6.8052930056710776</v>
      </c>
      <c r="T43" s="8">
        <f t="shared" si="19"/>
        <v>5.730129390018484</v>
      </c>
      <c r="U43" s="8">
        <f t="shared" ref="U43:V43" si="20">U25/U7*100</f>
        <v>6.2745098039215685</v>
      </c>
      <c r="V43" s="8">
        <f t="shared" si="20"/>
        <v>6.2256809338521402</v>
      </c>
      <c r="W43" s="8">
        <f t="shared" ref="W43:X43" si="21">W25/W7*100</f>
        <v>5.9171597633136095</v>
      </c>
      <c r="X43" s="8">
        <f t="shared" si="21"/>
        <v>7.9840319361277441</v>
      </c>
      <c r="Y43" s="8">
        <f t="shared" ref="Y43:Z43" si="22">Y25/Y7*100</f>
        <v>7.0212765957446814</v>
      </c>
      <c r="Z43" s="8">
        <f t="shared" si="22"/>
        <v>7.8059071729957807</v>
      </c>
      <c r="AA43" s="8">
        <f t="shared" ref="AA43" si="23">AA25/AA7*100</f>
        <v>9.375</v>
      </c>
    </row>
    <row r="44" spans="1:27" x14ac:dyDescent="0.25">
      <c r="A44" s="3" t="s">
        <v>4</v>
      </c>
      <c r="B44" s="8">
        <f>B26/B8*100</f>
        <v>7.4468085106382977</v>
      </c>
      <c r="C44" s="8">
        <f>C26/C8*100</f>
        <v>6.0796645702306078</v>
      </c>
      <c r="D44" s="8">
        <f>D26/D8*100</f>
        <v>8.6497890295358655</v>
      </c>
      <c r="E44" s="8">
        <f>E26/E8*100</f>
        <v>9.3023255813953494</v>
      </c>
      <c r="F44" s="8">
        <f>F26/F8*100</f>
        <v>11.158798283261802</v>
      </c>
      <c r="G44" s="8">
        <f>G26/G8*100</f>
        <v>10.262008733624455</v>
      </c>
      <c r="H44" s="8">
        <f>H26/H8*100</f>
        <v>8.2969432314410483</v>
      </c>
      <c r="I44" s="8">
        <f>I26/I8*100</f>
        <v>12.045454545454545</v>
      </c>
      <c r="J44" s="8">
        <f>J26/J8*100</f>
        <v>10.986547085201794</v>
      </c>
      <c r="K44" s="8">
        <f>K26/K8*100</f>
        <v>9.7505668934240362</v>
      </c>
      <c r="L44" s="8">
        <f>L26/L8*100</f>
        <v>6.8584070796460175</v>
      </c>
      <c r="M44" s="8">
        <f>M26/M8*100</f>
        <v>9.1111111111111107</v>
      </c>
      <c r="N44" s="8">
        <f>N26/N8*100</f>
        <v>7.7087794432548176</v>
      </c>
      <c r="O44" s="8">
        <f>O26/O8*100</f>
        <v>7.4074074074074066</v>
      </c>
      <c r="P44" s="8">
        <f>P26/P8*100</f>
        <v>7.7709611451942742</v>
      </c>
      <c r="Q44" s="8">
        <f>Q26/Q8*100</f>
        <v>10.750507099391481</v>
      </c>
      <c r="R44" s="8">
        <f>R26/R8*100</f>
        <v>12.73100616016427</v>
      </c>
      <c r="S44" s="8">
        <f t="shared" ref="S44:T44" si="24">S26/S8*100</f>
        <v>10.344827586206897</v>
      </c>
      <c r="T44" s="8">
        <f t="shared" si="24"/>
        <v>10.950413223140496</v>
      </c>
      <c r="U44" s="8">
        <f t="shared" ref="U44:V44" si="25">U26/U8*100</f>
        <v>9.7251585623678647</v>
      </c>
      <c r="V44" s="8">
        <f t="shared" si="25"/>
        <v>8.4677419354838701</v>
      </c>
      <c r="W44" s="8">
        <f t="shared" ref="W44:X44" si="26">W26/W8*100</f>
        <v>7.2463768115942031</v>
      </c>
      <c r="X44" s="8">
        <f t="shared" si="26"/>
        <v>6.5439672801636002</v>
      </c>
      <c r="Y44" s="8">
        <f t="shared" ref="Y44:Z44" si="27">Y26/Y8*100</f>
        <v>9.406952965235174</v>
      </c>
      <c r="Z44" s="8">
        <f t="shared" si="27"/>
        <v>9.3117408906882595</v>
      </c>
      <c r="AA44" s="8">
        <f t="shared" ref="AA44" si="28">AA26/AA8*100</f>
        <v>7.4446680080482901</v>
      </c>
    </row>
    <row r="45" spans="1:27" x14ac:dyDescent="0.25">
      <c r="A45" s="3" t="s">
        <v>5</v>
      </c>
      <c r="B45" s="8">
        <f>B27/B9*100</f>
        <v>4.2954031650339113</v>
      </c>
      <c r="C45" s="8">
        <f>C27/C9*100</f>
        <v>2.8337061894108873</v>
      </c>
      <c r="D45" s="8">
        <f>D27/D9*100</f>
        <v>3.6458333333333335</v>
      </c>
      <c r="E45" s="8">
        <f>E27/E9*100</f>
        <v>3.36996336996337</v>
      </c>
      <c r="F45" s="8">
        <f>F27/F9*100</f>
        <v>2.556610664718773</v>
      </c>
      <c r="G45" s="8">
        <f>G27/G9*100</f>
        <v>2.9629629629629632</v>
      </c>
      <c r="H45" s="8">
        <f>H27/H9*100</f>
        <v>3.3478893740902476</v>
      </c>
      <c r="I45" s="8">
        <f>I27/I9*100</f>
        <v>3.8629737609329444</v>
      </c>
      <c r="J45" s="8">
        <f>J27/J9*100</f>
        <v>3.5435861091424519</v>
      </c>
      <c r="K45" s="8">
        <f>K27/K9*100</f>
        <v>3.9426523297491038</v>
      </c>
      <c r="L45" s="8">
        <f>L27/L9*100</f>
        <v>4.4210526315789469</v>
      </c>
      <c r="M45" s="8">
        <f>M27/M9*100</f>
        <v>4.5801526717557248</v>
      </c>
      <c r="N45" s="8">
        <f>N27/N9*100</f>
        <v>4.0939597315436238</v>
      </c>
      <c r="O45" s="8">
        <f>O27/O9*100</f>
        <v>4.5182724252491697</v>
      </c>
      <c r="P45" s="8">
        <f>P27/P9*100</f>
        <v>5.0666666666666664</v>
      </c>
      <c r="Q45" s="8">
        <f>Q27/Q9*100</f>
        <v>4.5634920634920633</v>
      </c>
      <c r="R45" s="8">
        <f>R27/R9*100</f>
        <v>5.8355437665782492</v>
      </c>
      <c r="S45" s="8">
        <f t="shared" ref="S45:T45" si="29">S27/S9*100</f>
        <v>4.9202127659574471</v>
      </c>
      <c r="T45" s="8">
        <f t="shared" si="29"/>
        <v>4.9357674104124412</v>
      </c>
      <c r="U45" s="8">
        <f t="shared" ref="U45:V45" si="30">U27/U9*100</f>
        <v>4.3478260869565215</v>
      </c>
      <c r="V45" s="8">
        <f t="shared" si="30"/>
        <v>3.8759689922480618</v>
      </c>
      <c r="W45" s="8">
        <f t="shared" ref="W45:X45" si="31">W27/W9*100</f>
        <v>3.8089089735313109</v>
      </c>
      <c r="X45" s="8">
        <f t="shared" si="31"/>
        <v>4.4843049327354256</v>
      </c>
      <c r="Y45" s="8">
        <f t="shared" ref="Y45:Z45" si="32">Y27/Y9*100</f>
        <v>4.8192771084337354</v>
      </c>
      <c r="Z45" s="8">
        <f t="shared" si="32"/>
        <v>5.534591194968554</v>
      </c>
      <c r="AA45" s="8">
        <f t="shared" ref="AA45" si="33">AA27/AA9*100</f>
        <v>6.7247820672478209</v>
      </c>
    </row>
    <row r="46" spans="1:27" x14ac:dyDescent="0.25">
      <c r="A46" s="3" t="s">
        <v>6</v>
      </c>
      <c r="B46" s="8">
        <f>B28/B10*100</f>
        <v>2.4579962663347854</v>
      </c>
      <c r="C46" s="8">
        <f>C28/C10*100</f>
        <v>2.1191646191646192</v>
      </c>
      <c r="D46" s="8">
        <f>D28/D10*100</f>
        <v>1.7367458866544789</v>
      </c>
      <c r="E46" s="8">
        <f>E28/E10*100</f>
        <v>2.265176683781335</v>
      </c>
      <c r="F46" s="8">
        <f>F28/F10*100</f>
        <v>1.6829052258635961</v>
      </c>
      <c r="G46" s="8">
        <f>G28/G10*100</f>
        <v>1.8534863195057367</v>
      </c>
      <c r="H46" s="8">
        <f>H28/H10*100</f>
        <v>1.7376194613379672</v>
      </c>
      <c r="I46" s="8">
        <f>I28/I10*100</f>
        <v>2.2178551375631668</v>
      </c>
      <c r="J46" s="8">
        <f>J28/J10*100</f>
        <v>2.3875624652970573</v>
      </c>
      <c r="K46" s="8">
        <f>K28/K10*100</f>
        <v>1.9876443728176201</v>
      </c>
      <c r="L46" s="8">
        <f>L28/L10*100</f>
        <v>2.2233712512926576</v>
      </c>
      <c r="M46" s="8">
        <f>M28/M10*100</f>
        <v>2.4457892082702974</v>
      </c>
      <c r="N46" s="8">
        <f>N28/N10*100</f>
        <v>2.0271940667490727</v>
      </c>
      <c r="O46" s="8">
        <f>O28/O10*100</f>
        <v>1.8858916209119121</v>
      </c>
      <c r="P46" s="8">
        <f>P28/P10*100</f>
        <v>2.0954598370197903</v>
      </c>
      <c r="Q46" s="8">
        <f>Q28/Q10*100</f>
        <v>1.9949552854849804</v>
      </c>
      <c r="R46" s="8">
        <f>R28/R10*100</f>
        <v>2.0430823895180987</v>
      </c>
      <c r="S46" s="8">
        <f t="shared" ref="S46:T46" si="34">S28/S10*100</f>
        <v>1.8707852947574506</v>
      </c>
      <c r="T46" s="8">
        <f t="shared" si="34"/>
        <v>2.0873269435569752</v>
      </c>
      <c r="U46" s="8">
        <f t="shared" ref="U46:V46" si="35">U28/U10*100</f>
        <v>1.6697975370486329</v>
      </c>
      <c r="V46" s="8">
        <f t="shared" si="35"/>
        <v>1.7691998391636508</v>
      </c>
      <c r="W46" s="8">
        <f t="shared" ref="W46:X46" si="36">W28/W10*100</f>
        <v>1.9331142470520009</v>
      </c>
      <c r="X46" s="8">
        <f t="shared" si="36"/>
        <v>2.046564025535111</v>
      </c>
      <c r="Y46" s="8">
        <f t="shared" ref="Y46:Z46" si="37">Y28/Y10*100</f>
        <v>2.8068244358833239</v>
      </c>
      <c r="Z46" s="8">
        <f t="shared" si="37"/>
        <v>2.3251622206200433</v>
      </c>
      <c r="AA46" s="8">
        <f t="shared" ref="AA46" si="38">AA28/AA10*100</f>
        <v>2.2324592487597448</v>
      </c>
    </row>
    <row r="47" spans="1:27" x14ac:dyDescent="0.25">
      <c r="A47" s="3" t="s">
        <v>7</v>
      </c>
      <c r="B47" s="8">
        <f>B29/B11*100</f>
        <v>9.0487238979118327</v>
      </c>
      <c r="C47" s="8">
        <f>C29/C11*100</f>
        <v>8.4507042253521121</v>
      </c>
      <c r="D47" s="8">
        <f>D29/D11*100</f>
        <v>9.75</v>
      </c>
      <c r="E47" s="8">
        <f>E29/E11*100</f>
        <v>10.25</v>
      </c>
      <c r="F47" s="8">
        <f>F29/F11*100</f>
        <v>9.0909090909090917</v>
      </c>
      <c r="G47" s="8">
        <f>G29/G11*100</f>
        <v>8.8541666666666679</v>
      </c>
      <c r="H47" s="8">
        <f>H29/H11*100</f>
        <v>7.3369565217391308</v>
      </c>
      <c r="I47" s="8">
        <f>I29/I11*100</f>
        <v>9.3484419263456093</v>
      </c>
      <c r="J47" s="8">
        <f>J29/J11*100</f>
        <v>11.204481792717088</v>
      </c>
      <c r="K47" s="8">
        <f>K29/K11*100</f>
        <v>11.263736263736265</v>
      </c>
      <c r="L47" s="8">
        <f>L29/L11*100</f>
        <v>10.335195530726256</v>
      </c>
      <c r="M47" s="8">
        <f>M29/M11*100</f>
        <v>9.1891891891891895</v>
      </c>
      <c r="N47" s="8">
        <f>N29/N11*100</f>
        <v>7.4792243767313016</v>
      </c>
      <c r="O47" s="8">
        <f>O29/O11*100</f>
        <v>8.1005586592178762</v>
      </c>
      <c r="P47" s="8">
        <f>P29/P11*100</f>
        <v>7.7611940298507456</v>
      </c>
      <c r="Q47" s="8">
        <f>Q29/Q11*100</f>
        <v>7.3394495412844041</v>
      </c>
      <c r="R47" s="8">
        <f>R29/R11*100</f>
        <v>7.9754601226993866</v>
      </c>
      <c r="S47" s="8">
        <f t="shared" ref="S47:T47" si="39">S29/S11*100</f>
        <v>8.8888888888888893</v>
      </c>
      <c r="T47" s="8">
        <f t="shared" si="39"/>
        <v>9.477124183006536</v>
      </c>
      <c r="U47" s="8">
        <f t="shared" ref="U47:V47" si="40">U29/U11*100</f>
        <v>8.6816720257234739</v>
      </c>
      <c r="V47" s="8">
        <f t="shared" si="40"/>
        <v>9.9358974358974361</v>
      </c>
      <c r="W47" s="8">
        <f t="shared" ref="W47:X47" si="41">W29/W11*100</f>
        <v>9.0614886731391593</v>
      </c>
      <c r="X47" s="8">
        <f t="shared" si="41"/>
        <v>9.3645484949832767</v>
      </c>
      <c r="Y47" s="8">
        <f t="shared" ref="Y47:Z47" si="42">Y29/Y11*100</f>
        <v>10.130718954248366</v>
      </c>
      <c r="Z47" s="8">
        <f t="shared" si="42"/>
        <v>6.9306930693069315</v>
      </c>
      <c r="AA47" s="16" t="s">
        <v>23</v>
      </c>
    </row>
    <row r="48" spans="1:27" x14ac:dyDescent="0.25">
      <c r="A48" s="3" t="s">
        <v>8</v>
      </c>
      <c r="B48" s="8">
        <f>B30/B12*100</f>
        <v>7.59493670886076</v>
      </c>
      <c r="C48" s="8">
        <f>C30/C12*100</f>
        <v>9.0032154340836019</v>
      </c>
      <c r="D48" s="8">
        <f>D30/D12*100</f>
        <v>10.508474576271185</v>
      </c>
      <c r="E48" s="8">
        <f>E30/E12*100</f>
        <v>10</v>
      </c>
      <c r="F48" s="8">
        <f>F30/F12*100</f>
        <v>9.8684210526315788</v>
      </c>
      <c r="G48" s="8">
        <f>G30/G12*100</f>
        <v>10.689655172413794</v>
      </c>
      <c r="H48" s="8">
        <f>H30/H12*100</f>
        <v>9.2150170648464158</v>
      </c>
      <c r="I48" s="8">
        <f>I30/I12*100</f>
        <v>9.2715231788079464</v>
      </c>
      <c r="J48" s="8">
        <f>J30/J12*100</f>
        <v>9.7643097643097647</v>
      </c>
      <c r="K48" s="8">
        <f>K30/K12*100</f>
        <v>9.1549295774647899</v>
      </c>
      <c r="L48" s="8">
        <f>L30/L12*100</f>
        <v>11.83206106870229</v>
      </c>
      <c r="M48" s="8">
        <f>M30/M12*100</f>
        <v>12.692307692307692</v>
      </c>
      <c r="N48" s="8">
        <f>N30/N12*100</f>
        <v>11.24031007751938</v>
      </c>
      <c r="O48" s="8">
        <f>O30/O12*100</f>
        <v>11.693548387096774</v>
      </c>
      <c r="P48" s="8">
        <f>P30/P12*100</f>
        <v>10.2880658436214</v>
      </c>
      <c r="Q48" s="8">
        <f>Q30/Q12*100</f>
        <v>7.6305220883534144</v>
      </c>
      <c r="R48" s="8">
        <f>R30/R12*100</f>
        <v>7.569721115537849</v>
      </c>
      <c r="S48" s="8">
        <f t="shared" ref="S48:T48" si="43">S30/S12*100</f>
        <v>6.1475409836065573</v>
      </c>
      <c r="T48" s="8">
        <f t="shared" si="43"/>
        <v>6.5843621399176957</v>
      </c>
      <c r="U48" s="8">
        <f t="shared" ref="U48:V48" si="44">U30/U12*100</f>
        <v>8.2251082251082259</v>
      </c>
      <c r="V48" s="8">
        <f t="shared" si="44"/>
        <v>6.0606060606060606</v>
      </c>
      <c r="W48" s="8">
        <f t="shared" ref="W48:X48" si="45">W30/W12*100</f>
        <v>4.4247787610619467</v>
      </c>
      <c r="X48" s="8">
        <f t="shared" si="45"/>
        <v>4.5662100456620998</v>
      </c>
      <c r="Y48" s="8">
        <f t="shared" ref="Y48:Z48" si="46">Y30/Y12*100</f>
        <v>3.6363636363636362</v>
      </c>
      <c r="Z48" s="8">
        <f t="shared" si="46"/>
        <v>3.6529680365296802</v>
      </c>
      <c r="AA48" s="16" t="s">
        <v>23</v>
      </c>
    </row>
    <row r="49" spans="1:27" x14ac:dyDescent="0.25">
      <c r="A49" s="3" t="s">
        <v>9</v>
      </c>
      <c r="B49" s="8">
        <f>B31/B13*100</f>
        <v>2.7468933943754088</v>
      </c>
      <c r="C49" s="8">
        <f>C31/C13*100</f>
        <v>3.1694695989650712</v>
      </c>
      <c r="D49" s="8">
        <f>D31/D13*100</f>
        <v>2.4667931688804554</v>
      </c>
      <c r="E49" s="8">
        <f>E31/E13*100</f>
        <v>2.4798512089274647</v>
      </c>
      <c r="F49" s="8">
        <f>F31/F13*100</f>
        <v>2.2850270595309681</v>
      </c>
      <c r="G49" s="8">
        <f>G31/G13*100</f>
        <v>2.6650514839491217</v>
      </c>
      <c r="H49" s="8">
        <f>H31/H13*100</f>
        <v>2.5641025641025639</v>
      </c>
      <c r="I49" s="8">
        <f>I31/I13*100</f>
        <v>3.0933967876264128</v>
      </c>
      <c r="J49" s="8">
        <f>J31/J13*100</f>
        <v>3.5211267605633805</v>
      </c>
      <c r="K49" s="8">
        <f>K31/K13*100</f>
        <v>3.3180778032036611</v>
      </c>
      <c r="L49" s="8">
        <f>L31/L13*100</f>
        <v>3.575482406356413</v>
      </c>
      <c r="M49" s="8">
        <f>M31/M13*100</f>
        <v>2.792022792022792</v>
      </c>
      <c r="N49" s="8">
        <f>N31/N13*100</f>
        <v>2.9213483146067416</v>
      </c>
      <c r="O49" s="8">
        <f>O31/O13*100</f>
        <v>2.5122883670125615</v>
      </c>
      <c r="P49" s="8">
        <f>P31/P13*100</f>
        <v>2.215018908698001</v>
      </c>
      <c r="Q49" s="8">
        <f>Q31/Q13*100</f>
        <v>2.8406102051551816</v>
      </c>
      <c r="R49" s="8">
        <f>R31/R13*100</f>
        <v>2.8675703858185608</v>
      </c>
      <c r="S49" s="8">
        <f t="shared" ref="S49:T49" si="47">S31/S13*100</f>
        <v>2.590147282884713</v>
      </c>
      <c r="T49" s="8">
        <f t="shared" si="47"/>
        <v>3.3149171270718232</v>
      </c>
      <c r="U49" s="8">
        <f t="shared" ref="U49:V49" si="48">U31/U13*100</f>
        <v>2.7958062905641534</v>
      </c>
      <c r="V49" s="8">
        <f t="shared" si="48"/>
        <v>2.9485257371314342</v>
      </c>
      <c r="W49" s="8">
        <f t="shared" ref="W49:X49" si="49">W31/W13*100</f>
        <v>3.237051792828685</v>
      </c>
      <c r="X49" s="8">
        <f t="shared" si="49"/>
        <v>3.2335907335907335</v>
      </c>
      <c r="Y49" s="8">
        <f t="shared" ref="Y49:Z49" si="50">Y31/Y13*100</f>
        <v>3.4134615384615383</v>
      </c>
      <c r="Z49" s="8">
        <f t="shared" si="50"/>
        <v>3.4811635670004768</v>
      </c>
      <c r="AA49" s="16">
        <f t="shared" ref="AA49" si="51">AA31/AA13*100</f>
        <v>4.1567128523650263</v>
      </c>
    </row>
    <row r="50" spans="1:27" x14ac:dyDescent="0.25">
      <c r="A50" s="3" t="s">
        <v>10</v>
      </c>
      <c r="B50" s="8">
        <f>B32/B14*100</f>
        <v>4.395604395604396</v>
      </c>
      <c r="C50" s="8">
        <f>C32/C14*100</f>
        <v>3.3802816901408446</v>
      </c>
      <c r="D50" s="8">
        <f>D32/D14*100</f>
        <v>3.4852546916890081</v>
      </c>
      <c r="E50" s="8">
        <f>E32/E14*100</f>
        <v>2.3746701846965697</v>
      </c>
      <c r="F50" s="8">
        <f>F32/F14*100</f>
        <v>3.5616438356164384</v>
      </c>
      <c r="G50" s="8">
        <f>G32/G14*100</f>
        <v>4.7244094488188972</v>
      </c>
      <c r="H50" s="8">
        <f>H32/H14*100</f>
        <v>3.183023872679045</v>
      </c>
      <c r="I50" s="8">
        <f>I32/I14*100</f>
        <v>4.9350649350649354</v>
      </c>
      <c r="J50" s="8">
        <f>J32/J14*100</f>
        <v>4.4854881266490763</v>
      </c>
      <c r="K50" s="8">
        <f>K32/K14*100</f>
        <v>5.2493438320209975</v>
      </c>
      <c r="L50" s="8">
        <f>L32/L14*100</f>
        <v>5.7894736842105265</v>
      </c>
      <c r="M50" s="8">
        <f>M32/M14*100</f>
        <v>5.4263565891472867</v>
      </c>
      <c r="N50" s="8">
        <f>N32/N14*100</f>
        <v>7.4550128534704374</v>
      </c>
      <c r="O50" s="8">
        <f>O32/O14*100</f>
        <v>6.5989847715736047</v>
      </c>
      <c r="P50" s="8">
        <f>P32/P14*100</f>
        <v>6.2015503875968996</v>
      </c>
      <c r="Q50" s="8">
        <f>Q32/Q14*100</f>
        <v>4.9019607843137258</v>
      </c>
      <c r="R50" s="8">
        <f>R32/R14*100</f>
        <v>5.5421686746987948</v>
      </c>
      <c r="S50" s="8">
        <f t="shared" ref="S50:T50" si="52">S32/S14*100</f>
        <v>3.5532994923857872</v>
      </c>
      <c r="T50" s="8">
        <f t="shared" si="52"/>
        <v>2.3498694516971277</v>
      </c>
      <c r="U50" s="8">
        <f t="shared" ref="U50:V50" si="53">U32/U14*100</f>
        <v>2.5380710659898478</v>
      </c>
      <c r="V50" s="8">
        <f t="shared" si="53"/>
        <v>2.3809523809523809</v>
      </c>
      <c r="W50" s="8">
        <f t="shared" ref="W50:X50" si="54">W32/W14*100</f>
        <v>3.6312849162011176</v>
      </c>
      <c r="X50" s="8">
        <f t="shared" si="54"/>
        <v>6.6298342541436464</v>
      </c>
      <c r="Y50" s="8">
        <f t="shared" ref="Y50:Z50" si="55">Y32/Y14*100</f>
        <v>3.9325842696629212</v>
      </c>
      <c r="Z50" s="8">
        <f t="shared" si="55"/>
        <v>3.4883720930232558</v>
      </c>
      <c r="AA50" s="16" t="s">
        <v>23</v>
      </c>
    </row>
    <row r="51" spans="1:27" x14ac:dyDescent="0.25">
      <c r="A51" s="3" t="s">
        <v>11</v>
      </c>
      <c r="B51" s="8">
        <f>B33/B15*100</f>
        <v>2.5163273146369574</v>
      </c>
      <c r="C51" s="8">
        <f>C33/C15*100</f>
        <v>2.3421686746987951</v>
      </c>
      <c r="D51" s="8">
        <f>D33/D15*100</f>
        <v>2.2175086772078672</v>
      </c>
      <c r="E51" s="8">
        <f>E33/E15*100</f>
        <v>1.8488516153626227</v>
      </c>
      <c r="F51" s="8">
        <f>F33/F15*100</f>
        <v>2.1404109589041096</v>
      </c>
      <c r="G51" s="8">
        <f>G33/G15*100</f>
        <v>2.1621106772073531</v>
      </c>
      <c r="H51" s="8">
        <f>H33/H15*100</f>
        <v>2.3856858846918487</v>
      </c>
      <c r="I51" s="8">
        <f>I33/I15*100</f>
        <v>2.4119087996985114</v>
      </c>
      <c r="J51" s="8">
        <f>J33/J15*100</f>
        <v>2.9046813310772701</v>
      </c>
      <c r="K51" s="8">
        <f>K33/K15*100</f>
        <v>3.2023831688698565</v>
      </c>
      <c r="L51" s="8">
        <f>L33/L15*100</f>
        <v>3.6232553840465851</v>
      </c>
      <c r="M51" s="8">
        <f>M33/M15*100</f>
        <v>3.7666849515450718</v>
      </c>
      <c r="N51" s="8">
        <f>N33/N15*100</f>
        <v>4.1647680670737266</v>
      </c>
      <c r="O51" s="8">
        <f>O33/O15*100</f>
        <v>4.266473831691223</v>
      </c>
      <c r="P51" s="8">
        <f>P33/P15*100</f>
        <v>4.2476924455596379</v>
      </c>
      <c r="Q51" s="8">
        <f>Q33/Q15*100</f>
        <v>4.1908158716005355</v>
      </c>
      <c r="R51" s="8">
        <f>R33/R15*100</f>
        <v>3.9794380927058408</v>
      </c>
      <c r="S51" s="8">
        <f t="shared" ref="S51:T51" si="56">S33/S15*100</f>
        <v>3.9939646756013136</v>
      </c>
      <c r="T51" s="8">
        <f t="shared" si="56"/>
        <v>3.9644866385372715</v>
      </c>
      <c r="U51" s="8">
        <f t="shared" ref="U51:V51" si="57">U33/U15*100</f>
        <v>4.1568627450980387</v>
      </c>
      <c r="V51" s="8">
        <f t="shared" si="57"/>
        <v>4.4579358196010412</v>
      </c>
      <c r="W51" s="8">
        <f t="shared" ref="W51:X51" si="58">W33/W15*100</f>
        <v>4.4158796782091638</v>
      </c>
      <c r="X51" s="8">
        <f t="shared" si="58"/>
        <v>4.5561665357423413</v>
      </c>
      <c r="Y51" s="8">
        <f t="shared" ref="Y51:Z51" si="59">Y33/Y15*100</f>
        <v>5.3108131638516456</v>
      </c>
      <c r="Z51" s="8">
        <f t="shared" si="59"/>
        <v>5.4861111111111107</v>
      </c>
      <c r="AA51" s="16">
        <f t="shared" ref="AA51" si="60">AA33/AA15*100</f>
        <v>5.47010024196336</v>
      </c>
    </row>
    <row r="52" spans="1:27" x14ac:dyDescent="0.25">
      <c r="A52" s="3" t="s">
        <v>12</v>
      </c>
      <c r="B52" s="8">
        <f>B34/B16*100</f>
        <v>3.2278088144009933</v>
      </c>
      <c r="C52" s="8">
        <f>C34/C16*100</f>
        <v>3.9831019915509955</v>
      </c>
      <c r="D52" s="8">
        <f>D34/D16*100</f>
        <v>4.3922984356197352</v>
      </c>
      <c r="E52" s="8">
        <f>E34/E16*100</f>
        <v>3.8348082595870205</v>
      </c>
      <c r="F52" s="8">
        <f>F34/F16*100</f>
        <v>3.3727810650887577</v>
      </c>
      <c r="G52" s="8">
        <f>G34/G16*100</f>
        <v>3.159742539496782</v>
      </c>
      <c r="H52" s="8">
        <f>H34/H16*100</f>
        <v>3.5419126328217239</v>
      </c>
      <c r="I52" s="8">
        <f>I34/I16*100</f>
        <v>4.3199065966141275</v>
      </c>
      <c r="J52" s="8">
        <f>J34/J16*100</f>
        <v>4.2477876106194685</v>
      </c>
      <c r="K52" s="8">
        <f>K34/K16*100</f>
        <v>4.6511627906976747</v>
      </c>
      <c r="L52" s="8">
        <f>L34/L16*100</f>
        <v>4.3653072946582423</v>
      </c>
      <c r="M52" s="8">
        <f>M34/M16*100</f>
        <v>4.7297297297297298</v>
      </c>
      <c r="N52" s="8">
        <f>N34/N16*100</f>
        <v>5.3721320649132629</v>
      </c>
      <c r="O52" s="8">
        <f>O34/O16*100</f>
        <v>4.0268456375838921</v>
      </c>
      <c r="P52" s="8">
        <f>P34/P16*100</f>
        <v>4.6640755136035539</v>
      </c>
      <c r="Q52" s="8">
        <f>Q34/Q16*100</f>
        <v>4.9609810479375698</v>
      </c>
      <c r="R52" s="8">
        <f>R34/R16*100</f>
        <v>4.7724750277469479</v>
      </c>
      <c r="S52" s="8">
        <f t="shared" ref="S52:T52" si="61">S34/S16*100</f>
        <v>4.5580878265703166</v>
      </c>
      <c r="T52" s="8">
        <f t="shared" si="61"/>
        <v>4.7566371681415927</v>
      </c>
      <c r="U52" s="8">
        <f t="shared" ref="U52:V52" si="62">U34/U16*100</f>
        <v>4.4541010320478005</v>
      </c>
      <c r="V52" s="8">
        <f t="shared" si="62"/>
        <v>4.2354235423542352</v>
      </c>
      <c r="W52" s="8">
        <f t="shared" ref="W52:X52" si="63">W34/W16*100</f>
        <v>5.1296194153337016</v>
      </c>
      <c r="X52" s="8">
        <f t="shared" si="63"/>
        <v>4.5248868778280542</v>
      </c>
      <c r="Y52" s="8">
        <f t="shared" ref="Y52:Z52" si="64">Y34/Y16*100</f>
        <v>5.3197509903791742</v>
      </c>
      <c r="Z52" s="8">
        <f t="shared" si="64"/>
        <v>5.100286532951289</v>
      </c>
      <c r="AA52" s="16">
        <f t="shared" ref="AA52" si="65">AA34/AA16*100</f>
        <v>5.444126074498568</v>
      </c>
    </row>
    <row r="53" spans="1:27" x14ac:dyDescent="0.25">
      <c r="A53" s="3" t="s">
        <v>13</v>
      </c>
      <c r="B53" s="8">
        <f>B35/B17*100</f>
        <v>0.8</v>
      </c>
      <c r="C53" s="8">
        <f>C35/C17*100</f>
        <v>0.81967213114754101</v>
      </c>
      <c r="D53" s="8">
        <f>D35/D17*100</f>
        <v>1.5503875968992249</v>
      </c>
      <c r="E53" s="8">
        <f>E35/E17*100</f>
        <v>0.78125</v>
      </c>
      <c r="F53" s="8">
        <f>F35/F17*100</f>
        <v>1.5151515151515151</v>
      </c>
      <c r="G53" s="8">
        <f>G35/G17*100</f>
        <v>2.2388059701492535</v>
      </c>
      <c r="H53" s="8">
        <f>H35/H17*100</f>
        <v>2.2900763358778624</v>
      </c>
      <c r="I53" s="8">
        <f>I35/I17*100</f>
        <v>2.3622047244094486</v>
      </c>
      <c r="J53" s="8">
        <f>J35/J17*100</f>
        <v>3.3613445378151261</v>
      </c>
      <c r="K53" s="8">
        <f>K35/K17*100</f>
        <v>4.3478260869565215</v>
      </c>
      <c r="L53" s="8">
        <f>L35/L17*100</f>
        <v>7.0175438596491224</v>
      </c>
      <c r="M53" s="8">
        <f>M35/M17*100</f>
        <v>7.3170731707317067</v>
      </c>
      <c r="N53" s="8">
        <f>N35/N17*100</f>
        <v>5.982905982905983</v>
      </c>
      <c r="O53" s="8">
        <f>O35/O17*100</f>
        <v>5.9405940594059405</v>
      </c>
      <c r="P53" s="8">
        <f>P35/P17*100</f>
        <v>7.216494845360824</v>
      </c>
      <c r="Q53" s="8">
        <f>Q35/Q17*100</f>
        <v>8.2474226804123703</v>
      </c>
      <c r="R53" s="8">
        <f>R35/R17*100</f>
        <v>8.2474226804123703</v>
      </c>
      <c r="S53" s="8">
        <f t="shared" ref="S53:T53" si="66">S35/S17*100</f>
        <v>5.2083333333333339</v>
      </c>
      <c r="T53" s="8">
        <f t="shared" si="66"/>
        <v>7.5268817204301079</v>
      </c>
      <c r="U53" s="8">
        <f t="shared" ref="U53:V53" si="67">U35/U17*100</f>
        <v>7.9545454545454541</v>
      </c>
      <c r="V53" s="8">
        <f t="shared" si="67"/>
        <v>6.8181818181818175</v>
      </c>
      <c r="W53" s="8">
        <f t="shared" ref="W53:X53" si="68">W35/W17*100</f>
        <v>9.4117647058823533</v>
      </c>
      <c r="X53" s="8">
        <f t="shared" si="68"/>
        <v>4.0816326530612246</v>
      </c>
      <c r="Y53" s="8">
        <f t="shared" ref="Y53:Z53" si="69">Y35/Y17*100</f>
        <v>9.7087378640776691</v>
      </c>
      <c r="Z53" s="8">
        <f t="shared" si="69"/>
        <v>18.181818181818183</v>
      </c>
      <c r="AA53" s="16" t="s">
        <v>23</v>
      </c>
    </row>
    <row r="54" spans="1:27" x14ac:dyDescent="0.25">
      <c r="A54" s="3" t="s">
        <v>14</v>
      </c>
      <c r="B54" s="8">
        <f>B36/B18*100</f>
        <v>4.5314109165808443</v>
      </c>
      <c r="C54" s="8">
        <f>C36/C18*100</f>
        <v>4.6231155778894468</v>
      </c>
      <c r="D54" s="8">
        <f>D36/D18*100</f>
        <v>4.4955044955044956</v>
      </c>
      <c r="E54" s="8">
        <f>E36/E18*100</f>
        <v>4.3129388164493481</v>
      </c>
      <c r="F54" s="8">
        <f>F36/F18*100</f>
        <v>4.9115913555992137</v>
      </c>
      <c r="G54" s="8">
        <f>G36/G18*100</f>
        <v>4.4790652385589098</v>
      </c>
      <c r="H54" s="8">
        <f>H36/H18*100</f>
        <v>5.2165354330708658</v>
      </c>
      <c r="I54" s="8">
        <f>I36/I18*100</f>
        <v>4.8875855327468232</v>
      </c>
      <c r="J54" s="8">
        <f>J36/J18*100</f>
        <v>5.1606621226874392</v>
      </c>
      <c r="K54" s="8">
        <f>K36/K18*100</f>
        <v>5.2631578947368416</v>
      </c>
      <c r="L54" s="8">
        <f>L36/L18*100</f>
        <v>7.1219512195121943</v>
      </c>
      <c r="M54" s="8">
        <f>M36/M18*100</f>
        <v>6.4390243902439028</v>
      </c>
      <c r="N54" s="8">
        <f>N36/N18*100</f>
        <v>6.435643564356436</v>
      </c>
      <c r="O54" s="8">
        <f>O36/O18*100</f>
        <v>6.640625</v>
      </c>
      <c r="P54" s="8">
        <f>P36/P18*100</f>
        <v>6.4453125</v>
      </c>
      <c r="Q54" s="8">
        <f>Q36/Q18*100</f>
        <v>5.2993130520117759</v>
      </c>
      <c r="R54" s="8">
        <f>R36/R18*100</f>
        <v>5.4740957966764414</v>
      </c>
      <c r="S54" s="8">
        <f t="shared" ref="S54:T54" si="70">S36/S18*100</f>
        <v>5.8881256133464186</v>
      </c>
      <c r="T54" s="8">
        <f t="shared" si="70"/>
        <v>5.1204819277108431</v>
      </c>
      <c r="U54" s="8">
        <f t="shared" ref="U54:V54" si="71">U36/U18*100</f>
        <v>4.6123650637880269</v>
      </c>
      <c r="V54" s="8">
        <f t="shared" si="71"/>
        <v>4.5499505440158261</v>
      </c>
      <c r="W54" s="8">
        <f t="shared" ref="W54:X54" si="72">W36/W18*100</f>
        <v>4.5816733067729087</v>
      </c>
      <c r="X54" s="8">
        <f t="shared" si="72"/>
        <v>4.7715736040609134</v>
      </c>
      <c r="Y54" s="8">
        <f t="shared" ref="Y54:Z54" si="73">Y36/Y18*100</f>
        <v>4.3</v>
      </c>
      <c r="Z54" s="8">
        <f t="shared" si="73"/>
        <v>4.1751527494908345</v>
      </c>
      <c r="AA54" s="16">
        <f t="shared" ref="AA54" si="74">AA36/AA18*100</f>
        <v>4.2224510813594236</v>
      </c>
    </row>
    <row r="55" spans="1:27" x14ac:dyDescent="0.25">
      <c r="A55" s="3" t="s">
        <v>15</v>
      </c>
      <c r="B55" s="8">
        <f>B37/B19*100</f>
        <v>4.556962025316456</v>
      </c>
      <c r="C55" s="8">
        <f>C37/C19*100</f>
        <v>4.5226130653266337</v>
      </c>
      <c r="D55" s="8">
        <f>D37/D19*100</f>
        <v>4.9504950495049505</v>
      </c>
      <c r="E55" s="8">
        <f>E37/E19*100</f>
        <v>5.2763819095477382</v>
      </c>
      <c r="F55" s="8">
        <f>F37/F19*100</f>
        <v>5.4862842892768073</v>
      </c>
      <c r="G55" s="8">
        <f>G37/G19*100</f>
        <v>5.0847457627118651</v>
      </c>
      <c r="H55" s="8">
        <f>H37/H19*100</f>
        <v>7.1942446043165464</v>
      </c>
      <c r="I55" s="8">
        <f>I37/I19*100</f>
        <v>7.5471698113207548</v>
      </c>
      <c r="J55" s="8">
        <f>J37/J19*100</f>
        <v>6.7285382830626448</v>
      </c>
      <c r="K55" s="8">
        <f>K37/K19*100</f>
        <v>6.1363636363636367</v>
      </c>
      <c r="L55" s="8">
        <f>L37/L19*100</f>
        <v>8.9686098654708513</v>
      </c>
      <c r="M55" s="8">
        <f>M37/M19*100</f>
        <v>8.8036117381489838</v>
      </c>
      <c r="N55" s="8">
        <f>N37/N19*100</f>
        <v>8.0357142857142865</v>
      </c>
      <c r="O55" s="8">
        <f>O37/O19*100</f>
        <v>8.724832214765101</v>
      </c>
      <c r="P55" s="8">
        <f>P37/P19*100</f>
        <v>9.2857142857142865</v>
      </c>
      <c r="Q55" s="8">
        <f>Q37/Q19*100</f>
        <v>8.4112149532710276</v>
      </c>
      <c r="R55" s="8">
        <f>R37/R19*100</f>
        <v>8.5253456221198167</v>
      </c>
      <c r="S55" s="8">
        <f t="shared" ref="S55:T56" si="75">S37/S19*100</f>
        <v>6.4367816091954024</v>
      </c>
      <c r="T55" s="8">
        <f t="shared" si="75"/>
        <v>5.0925925925925926</v>
      </c>
      <c r="U55" s="8">
        <f t="shared" ref="U55:V56" si="76">U37/U19*100</f>
        <v>5.4117647058823524</v>
      </c>
      <c r="V55" s="8">
        <f t="shared" si="76"/>
        <v>4.288939051918736</v>
      </c>
      <c r="W55" s="8">
        <f t="shared" ref="W55:X56" si="77">W37/W19*100</f>
        <v>5.6947608200455582</v>
      </c>
      <c r="X55" s="8">
        <f t="shared" si="77"/>
        <v>5.9340659340659334</v>
      </c>
      <c r="Y55" s="8">
        <f t="shared" ref="Y55:Z56" si="78">Y37/Y19*100</f>
        <v>5.4945054945054945</v>
      </c>
      <c r="Z55" s="8">
        <f t="shared" si="78"/>
        <v>6.1363636363636367</v>
      </c>
      <c r="AA55" s="16" t="s">
        <v>23</v>
      </c>
    </row>
    <row r="56" spans="1:27" x14ac:dyDescent="0.25">
      <c r="A56" s="12" t="s">
        <v>21</v>
      </c>
      <c r="B56" s="13">
        <f>B38/B20*100</f>
        <v>3.3326760007887994</v>
      </c>
      <c r="C56" s="13">
        <f>C38/C20*100</f>
        <v>3.1988053601603332</v>
      </c>
      <c r="D56" s="13">
        <f>D38/D20*100</f>
        <v>3.2079689399584299</v>
      </c>
      <c r="E56" s="13">
        <f>E38/E20*100</f>
        <v>3.1104199066874028</v>
      </c>
      <c r="F56" s="13">
        <f>F38/F20*100</f>
        <v>3.1271662943849652</v>
      </c>
      <c r="G56" s="13">
        <f>G38/G20*100</f>
        <v>3.1976632460893959</v>
      </c>
      <c r="H56" s="13">
        <f>H38/H20*100</f>
        <v>3.2058385235566083</v>
      </c>
      <c r="I56" s="13">
        <f>I38/I20*100</f>
        <v>3.5130224106602062</v>
      </c>
      <c r="J56" s="13">
        <f>J38/J20*100</f>
        <v>3.8139745232531843</v>
      </c>
      <c r="K56" s="13">
        <f>K38/K20*100</f>
        <v>3.9206177490953857</v>
      </c>
      <c r="L56" s="13">
        <f>L38/L20*100</f>
        <v>4.2590130023640667</v>
      </c>
      <c r="M56" s="13">
        <f>M38/M20*100</f>
        <v>4.3452794962843644</v>
      </c>
      <c r="N56" s="13">
        <f>N38/N20*100</f>
        <v>4.4232374179034073</v>
      </c>
      <c r="O56" s="13">
        <f>O38/O20*100</f>
        <v>4.2780365460408456</v>
      </c>
      <c r="P56" s="13">
        <f>P38/P20*100</f>
        <v>4.279351505433814</v>
      </c>
      <c r="Q56" s="13">
        <f>Q38/Q20*100</f>
        <v>4.2843991218752215</v>
      </c>
      <c r="R56" s="13">
        <f>R38/R20*100</f>
        <v>4.3398876404494384</v>
      </c>
      <c r="S56" s="13">
        <f t="shared" si="75"/>
        <v>4.1485634197617385</v>
      </c>
      <c r="T56" s="13">
        <f t="shared" si="75"/>
        <v>4.0865301012068302</v>
      </c>
      <c r="U56" s="13">
        <f t="shared" si="76"/>
        <v>3.9786059351276744</v>
      </c>
      <c r="V56" s="13">
        <f t="shared" si="76"/>
        <v>4.0064266912795272</v>
      </c>
      <c r="W56" s="13">
        <f t="shared" si="77"/>
        <v>4.0513766482202636</v>
      </c>
      <c r="X56" s="13">
        <f t="shared" si="77"/>
        <v>4.1331841453904321</v>
      </c>
      <c r="Y56" s="13">
        <f t="shared" si="78"/>
        <v>4.627569935962252</v>
      </c>
      <c r="Z56" s="13">
        <f t="shared" si="78"/>
        <v>4.7655856158628804</v>
      </c>
      <c r="AA56" s="13">
        <f t="shared" ref="AA56" si="79">AA38/AA20*100</f>
        <v>4.9827891588410251</v>
      </c>
    </row>
    <row r="59" spans="1:27" x14ac:dyDescent="0.25">
      <c r="A59" s="6"/>
      <c r="B59" s="6">
        <v>1998</v>
      </c>
      <c r="C59" s="6">
        <f>B59+1</f>
        <v>1999</v>
      </c>
      <c r="D59" s="6">
        <f t="shared" ref="D59:AA59" si="80">C59+1</f>
        <v>2000</v>
      </c>
      <c r="E59" s="6">
        <f t="shared" si="80"/>
        <v>2001</v>
      </c>
      <c r="F59" s="6">
        <f t="shared" si="80"/>
        <v>2002</v>
      </c>
      <c r="G59" s="6">
        <f t="shared" si="80"/>
        <v>2003</v>
      </c>
      <c r="H59" s="6">
        <f t="shared" si="80"/>
        <v>2004</v>
      </c>
      <c r="I59" s="6">
        <f t="shared" si="80"/>
        <v>2005</v>
      </c>
      <c r="J59" s="6">
        <f t="shared" si="80"/>
        <v>2006</v>
      </c>
      <c r="K59" s="6">
        <f t="shared" si="80"/>
        <v>2007</v>
      </c>
      <c r="L59" s="6">
        <f t="shared" si="80"/>
        <v>2008</v>
      </c>
      <c r="M59" s="6">
        <f t="shared" si="80"/>
        <v>2009</v>
      </c>
      <c r="N59" s="6">
        <f t="shared" si="80"/>
        <v>2010</v>
      </c>
      <c r="O59" s="6">
        <f t="shared" si="80"/>
        <v>2011</v>
      </c>
      <c r="P59" s="6">
        <f t="shared" si="80"/>
        <v>2012</v>
      </c>
      <c r="Q59" s="6">
        <f t="shared" si="80"/>
        <v>2013</v>
      </c>
      <c r="R59" s="6">
        <f t="shared" si="80"/>
        <v>2014</v>
      </c>
      <c r="S59" s="6">
        <f t="shared" si="80"/>
        <v>2015</v>
      </c>
      <c r="T59" s="6">
        <f t="shared" si="80"/>
        <v>2016</v>
      </c>
      <c r="U59" s="6">
        <f t="shared" si="80"/>
        <v>2017</v>
      </c>
      <c r="V59" s="6">
        <f t="shared" si="80"/>
        <v>2018</v>
      </c>
      <c r="W59" s="6">
        <f t="shared" si="80"/>
        <v>2019</v>
      </c>
      <c r="X59" s="6">
        <f t="shared" si="80"/>
        <v>2020</v>
      </c>
      <c r="Y59" s="6">
        <f t="shared" si="80"/>
        <v>2021</v>
      </c>
      <c r="Z59" s="6">
        <f t="shared" si="80"/>
        <v>2022</v>
      </c>
      <c r="AA59" s="6">
        <f t="shared" si="80"/>
        <v>2023</v>
      </c>
    </row>
    <row r="60" spans="1:27" x14ac:dyDescent="0.25">
      <c r="A60" s="3" t="s">
        <v>11</v>
      </c>
      <c r="B60" s="7">
        <f>B51</f>
        <v>2.5163273146369574</v>
      </c>
      <c r="C60" s="7">
        <f t="shared" ref="C60:Q60" si="81">C51</f>
        <v>2.3421686746987951</v>
      </c>
      <c r="D60" s="7">
        <f t="shared" si="81"/>
        <v>2.2175086772078672</v>
      </c>
      <c r="E60" s="7">
        <f t="shared" si="81"/>
        <v>1.8488516153626227</v>
      </c>
      <c r="F60" s="7">
        <f t="shared" si="81"/>
        <v>2.1404109589041096</v>
      </c>
      <c r="G60" s="7">
        <f t="shared" si="81"/>
        <v>2.1621106772073531</v>
      </c>
      <c r="H60" s="7">
        <f t="shared" si="81"/>
        <v>2.3856858846918487</v>
      </c>
      <c r="I60" s="7">
        <f t="shared" si="81"/>
        <v>2.4119087996985114</v>
      </c>
      <c r="J60" s="7">
        <f t="shared" si="81"/>
        <v>2.9046813310772701</v>
      </c>
      <c r="K60" s="7">
        <f t="shared" si="81"/>
        <v>3.2023831688698565</v>
      </c>
      <c r="L60" s="7">
        <f t="shared" si="81"/>
        <v>3.6232553840465851</v>
      </c>
      <c r="M60" s="7">
        <f t="shared" si="81"/>
        <v>3.7666849515450718</v>
      </c>
      <c r="N60" s="7">
        <f t="shared" si="81"/>
        <v>4.1647680670737266</v>
      </c>
      <c r="O60" s="7">
        <f t="shared" si="81"/>
        <v>4.266473831691223</v>
      </c>
      <c r="P60" s="7">
        <f t="shared" si="81"/>
        <v>4.2476924455596379</v>
      </c>
      <c r="Q60" s="7">
        <f t="shared" si="81"/>
        <v>4.1908158716005355</v>
      </c>
      <c r="R60" s="7">
        <f t="shared" ref="R60:S60" si="82">R51</f>
        <v>3.9794380927058408</v>
      </c>
      <c r="S60" s="7">
        <f t="shared" si="82"/>
        <v>3.9939646756013136</v>
      </c>
      <c r="T60" s="7">
        <f t="shared" ref="T60:U60" si="83">T51</f>
        <v>3.9644866385372715</v>
      </c>
      <c r="U60" s="7">
        <f t="shared" si="83"/>
        <v>4.1568627450980387</v>
      </c>
      <c r="V60" s="7">
        <f t="shared" ref="V60:W60" si="84">V51</f>
        <v>4.4579358196010412</v>
      </c>
      <c r="W60" s="7">
        <f t="shared" si="84"/>
        <v>4.4158796782091638</v>
      </c>
      <c r="X60" s="7">
        <f t="shared" ref="X60:Y60" si="85">X51</f>
        <v>4.5561665357423413</v>
      </c>
      <c r="Y60" s="7">
        <f t="shared" si="85"/>
        <v>5.3108131638516456</v>
      </c>
      <c r="Z60" s="7">
        <f t="shared" ref="Z60" si="86">Z51</f>
        <v>5.4861111111111107</v>
      </c>
      <c r="AA60" s="7">
        <v>5.5</v>
      </c>
    </row>
    <row r="61" spans="1:27" x14ac:dyDescent="0.25">
      <c r="A61" s="3" t="s">
        <v>17</v>
      </c>
      <c r="B61" s="7">
        <f>(B23+B24+B26+B27+B28+B31+B32+B34+B36)/(B5+B6+B8+B9+B10+B13+B14+B16+B18)*100</f>
        <v>3.4913313185939239</v>
      </c>
      <c r="C61" s="7">
        <f t="shared" ref="C61:Q61" si="87">(C23+C24+C26+C27+C28+C31+C32+C34+C36)/(C5+C6+C8+C9+C10+C13+C14+C16+C18)*100</f>
        <v>3.2296086751532296</v>
      </c>
      <c r="D61" s="7">
        <f t="shared" si="87"/>
        <v>3.2399094386759311</v>
      </c>
      <c r="E61" s="7">
        <f t="shared" si="87"/>
        <v>3.3307573415765068</v>
      </c>
      <c r="F61" s="7">
        <f t="shared" si="87"/>
        <v>3.120718526411935</v>
      </c>
      <c r="G61" s="7">
        <f t="shared" si="87"/>
        <v>3.2431613245434567</v>
      </c>
      <c r="H61" s="7">
        <f t="shared" si="87"/>
        <v>3.1419122068550811</v>
      </c>
      <c r="I61" s="7">
        <f t="shared" si="87"/>
        <v>3.6261377932361429</v>
      </c>
      <c r="J61" s="7">
        <f t="shared" si="87"/>
        <v>3.7532133676092547</v>
      </c>
      <c r="K61" s="7">
        <f t="shared" si="87"/>
        <v>3.7466483078483952</v>
      </c>
      <c r="L61" s="7">
        <f t="shared" si="87"/>
        <v>4.0182713582185423</v>
      </c>
      <c r="M61" s="7">
        <f t="shared" si="87"/>
        <v>4.0819209039548019</v>
      </c>
      <c r="N61" s="7">
        <f t="shared" si="87"/>
        <v>4.0854677060133637</v>
      </c>
      <c r="O61" s="7">
        <f t="shared" si="87"/>
        <v>3.7317505798881156</v>
      </c>
      <c r="P61" s="7">
        <f t="shared" si="87"/>
        <v>3.7352821762078761</v>
      </c>
      <c r="Q61" s="7">
        <f t="shared" si="87"/>
        <v>3.7978930416694623</v>
      </c>
      <c r="R61" s="7">
        <f t="shared" ref="R61:S61" si="88">(R23+R24+R26+R27+R28+R31+R32+R34+R36)/(R5+R6+R8+R9+R10+R13+R14+R16+R18)*100</f>
        <v>4.099502487562189</v>
      </c>
      <c r="S61" s="7">
        <f t="shared" si="88"/>
        <v>3.8114673161740504</v>
      </c>
      <c r="T61" s="7">
        <f t="shared" ref="T61:U61" si="89">(T23+T24+T26+T27+T28+T31+T32+T34+T36)/(T5+T6+T8+T9+T10+T13+T14+T16+T18)*100</f>
        <v>3.8559571269851642</v>
      </c>
      <c r="U61" s="7">
        <f t="shared" si="89"/>
        <v>3.4456058846302748</v>
      </c>
      <c r="V61" s="7">
        <f t="shared" ref="V61:W61" si="90">(V23+V24+V26+V27+V28+V31+V32+V34+V36)/(V5+V6+V8+V9+V10+V13+V14+V16+V18)*100</f>
        <v>3.3834586466165413</v>
      </c>
      <c r="W61" s="7">
        <f t="shared" si="90"/>
        <v>3.5031244082560122</v>
      </c>
      <c r="X61" s="7">
        <f t="shared" ref="X61:Y61" si="91">(X23+X24+X26+X27+X28+X31+X32+X34+X36)/(X5+X6+X8+X9+X10+X13+X14+X16+X18)*100</f>
        <v>3.5123838043546076</v>
      </c>
      <c r="Y61" s="7">
        <f t="shared" si="91"/>
        <v>3.9259259259259256</v>
      </c>
      <c r="Z61" s="7">
        <f t="shared" ref="Z61" si="92">(Z23+Z24+Z26+Z27+Z28+Z31+Z32+Z34+Z36)/(Z5+Z6+Z8+Z9+Z10+Z13+Z14+Z16+Z18)*100</f>
        <v>3.9682539682539679</v>
      </c>
      <c r="AA61" s="7">
        <v>4.3</v>
      </c>
    </row>
    <row r="62" spans="1:27" x14ac:dyDescent="0.25">
      <c r="A62" s="3" t="s">
        <v>18</v>
      </c>
      <c r="B62" s="7">
        <f>(B22+B25+B29+B30+B35+B37)/(B4+B7+B11+B12+B17+B19)*100</f>
        <v>6.0785141409877586</v>
      </c>
      <c r="C62" s="7">
        <f t="shared" ref="C62:Q62" si="93">(C22+C25+C29+C30+C35+C37)/(C4+C7+C11+C12+C17+C19)*100</f>
        <v>6.8201193520886623</v>
      </c>
      <c r="D62" s="7">
        <f t="shared" si="93"/>
        <v>7.4633304572907679</v>
      </c>
      <c r="E62" s="7">
        <f t="shared" si="93"/>
        <v>7.6519457804984707</v>
      </c>
      <c r="F62" s="7">
        <f t="shared" si="93"/>
        <v>7.642487046632124</v>
      </c>
      <c r="G62" s="7">
        <f t="shared" si="93"/>
        <v>7.6194575979337067</v>
      </c>
      <c r="H62" s="7">
        <f t="shared" si="93"/>
        <v>7.3350694444444446</v>
      </c>
      <c r="I62" s="7">
        <f t="shared" si="93"/>
        <v>7.951070336391437</v>
      </c>
      <c r="J62" s="7">
        <f t="shared" si="93"/>
        <v>8.4173608066637442</v>
      </c>
      <c r="K62" s="7">
        <f t="shared" si="93"/>
        <v>8.3848190644307152</v>
      </c>
      <c r="L62" s="7">
        <f t="shared" si="93"/>
        <v>8.831400535236396</v>
      </c>
      <c r="M62" s="7">
        <f t="shared" si="93"/>
        <v>8.8778729157278047</v>
      </c>
      <c r="N62" s="7">
        <f t="shared" si="93"/>
        <v>7.8899909828674479</v>
      </c>
      <c r="O62" s="7">
        <f t="shared" si="93"/>
        <v>7.9945180447693014</v>
      </c>
      <c r="P62" s="7">
        <f t="shared" si="93"/>
        <v>8.2236842105263168</v>
      </c>
      <c r="Q62" s="7">
        <f t="shared" si="93"/>
        <v>8.1920903954802249</v>
      </c>
      <c r="R62" s="7">
        <f t="shared" ref="R62:S62" si="94">(R22+R25+R29+R30+R35+R37)/(R4+R7+R11+R12+R17+R19)*100</f>
        <v>7.9641847313854859</v>
      </c>
      <c r="S62" s="7">
        <f t="shared" si="94"/>
        <v>7.4447646493755997</v>
      </c>
      <c r="T62" s="7">
        <f t="shared" ref="T62:U62" si="95">(T22+T25+T29+T30+T35+T37)/(T4+T7+T11+T12+T17+T19)*100</f>
        <v>6.4547206165703281</v>
      </c>
      <c r="U62" s="7">
        <f t="shared" si="95"/>
        <v>7.0752366716492281</v>
      </c>
      <c r="V62" s="7">
        <f t="shared" ref="V62:W62" si="96">(V22+V25+V29+V30+V35+V37)/(V4+V7+V11+V12+V17+V19)*100</f>
        <v>6.2592410054213898</v>
      </c>
      <c r="W62" s="7">
        <f t="shared" si="96"/>
        <v>6.3157894736842106</v>
      </c>
      <c r="X62" s="7">
        <f t="shared" ref="X62:Y62" si="97">(X22+X25+X29+X30+X35+X37)/(X4+X7+X11+X12+X17+X19)*100</f>
        <v>6.6268061783756851</v>
      </c>
      <c r="Y62" s="7">
        <f t="shared" si="97"/>
        <v>6.401209677419355</v>
      </c>
      <c r="Z62" s="7">
        <f t="shared" ref="Z62" si="98">(Z22+Z25+Z29+Z30+Z35+Z37)/(Z4+Z7+Z11+Z12+Z17+Z19)*100</f>
        <v>7.1176173649671881</v>
      </c>
      <c r="AA62" s="7">
        <v>7.7</v>
      </c>
    </row>
    <row r="63" spans="1:27" ht="19.5" customHeight="1" x14ac:dyDescent="0.25">
      <c r="A63" s="10" t="s">
        <v>21</v>
      </c>
      <c r="B63" s="11">
        <f>SUM(B22:B37)/SUM(B4:B19)*100</f>
        <v>3.3326760007887994</v>
      </c>
      <c r="C63" s="11">
        <f t="shared" ref="C63:V63" si="99">SUM(C22:C37)/SUM(C4:C19)*100</f>
        <v>3.1988053601603332</v>
      </c>
      <c r="D63" s="11">
        <f t="shared" si="99"/>
        <v>3.2079689399584299</v>
      </c>
      <c r="E63" s="11">
        <f t="shared" si="99"/>
        <v>3.1104199066874028</v>
      </c>
      <c r="F63" s="11">
        <f t="shared" si="99"/>
        <v>3.1271662943849652</v>
      </c>
      <c r="G63" s="11">
        <f t="shared" si="99"/>
        <v>3.1976632460893959</v>
      </c>
      <c r="H63" s="11">
        <f t="shared" si="99"/>
        <v>3.2058385235566083</v>
      </c>
      <c r="I63" s="11">
        <f t="shared" si="99"/>
        <v>3.5130224106602062</v>
      </c>
      <c r="J63" s="11">
        <f t="shared" si="99"/>
        <v>3.8139745232531843</v>
      </c>
      <c r="K63" s="11">
        <f t="shared" si="99"/>
        <v>3.9206177490953857</v>
      </c>
      <c r="L63" s="11">
        <f t="shared" si="99"/>
        <v>4.2590130023640667</v>
      </c>
      <c r="M63" s="11">
        <f t="shared" si="99"/>
        <v>4.3452794962843644</v>
      </c>
      <c r="N63" s="11">
        <f t="shared" si="99"/>
        <v>4.4232374179034073</v>
      </c>
      <c r="O63" s="11">
        <f t="shared" si="99"/>
        <v>4.2780365460408456</v>
      </c>
      <c r="P63" s="11">
        <f t="shared" si="99"/>
        <v>4.279351505433814</v>
      </c>
      <c r="Q63" s="11">
        <f t="shared" si="99"/>
        <v>4.2843991218752215</v>
      </c>
      <c r="R63" s="11">
        <f t="shared" si="99"/>
        <v>4.3398876404494384</v>
      </c>
      <c r="S63" s="11">
        <f t="shared" si="99"/>
        <v>4.1485634197617385</v>
      </c>
      <c r="T63" s="11">
        <f t="shared" si="99"/>
        <v>4.0865301012068302</v>
      </c>
      <c r="U63" s="11">
        <f t="shared" si="99"/>
        <v>3.9786059351276744</v>
      </c>
      <c r="V63" s="11">
        <f t="shared" si="99"/>
        <v>4.0064266912795272</v>
      </c>
      <c r="W63" s="11">
        <f t="shared" ref="W63:X63" si="100">SUM(W22:W37)/SUM(W4:W19)*100</f>
        <v>4.0513766482202636</v>
      </c>
      <c r="X63" s="11">
        <f t="shared" si="100"/>
        <v>4.1297935103244834</v>
      </c>
      <c r="Y63" s="11">
        <f t="shared" ref="Y63:Z63" si="101">SUM(Y22:Y37)/SUM(Y4:Y19)*100</f>
        <v>4.627569935962252</v>
      </c>
      <c r="Z63" s="11">
        <f t="shared" si="101"/>
        <v>4.7655856158628804</v>
      </c>
      <c r="AA63" s="11">
        <v>4.9827891588410251</v>
      </c>
    </row>
    <row r="64" spans="1:27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</sheetData>
  <pageMargins left="0.7" right="0.7" top="0.75" bottom="0.75" header="0.3" footer="0.3"/>
  <ignoredErrors>
    <ignoredError sqref="B63:AA6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CA66-527A-4228-B397-AD86142E7AD7}">
  <dimension ref="A1"/>
  <sheetViews>
    <sheetView workbookViewId="0"/>
  </sheetViews>
  <sheetFormatPr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Ekonom11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dcterms:created xsi:type="dcterms:W3CDTF">2015-11-04T08:34:02Z</dcterms:created>
  <dcterms:modified xsi:type="dcterms:W3CDTF">2025-02-05T13:26:26Z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eba9de847db44c8a8b6ab06b70f9d606</vt:lpwstr>
  </property>
</Properties>
</file>