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W:\H Webbplatsen\Excelfiler\Färdiga filer\Hållbar utveckling\Ekonomisk hållbarhet\"/>
    </mc:Choice>
  </mc:AlternateContent>
  <xr:revisionPtr revIDLastSave="0" documentId="13_ncr:1_{D4C55FDD-5AE1-430D-9D30-820988A96F5F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Ekonom8" sheetId="2" r:id="rId1"/>
    <sheet name="Tabell" sheetId="1" r:id="rId2"/>
    <sheet name="ESRI_MAPINFO_SHEET" sheetId="3" state="very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15" i="1" l="1"/>
  <c r="W15" i="1"/>
  <c r="V16" i="1"/>
  <c r="W16" i="1"/>
  <c r="V17" i="1"/>
  <c r="W17" i="1"/>
  <c r="V18" i="1"/>
  <c r="W18" i="1"/>
  <c r="V19" i="1"/>
  <c r="W19" i="1"/>
  <c r="W2" i="1"/>
  <c r="U15" i="1" l="1"/>
  <c r="U16" i="1"/>
  <c r="U17" i="1"/>
  <c r="U18" i="1"/>
  <c r="U19" i="1"/>
  <c r="U20" i="1"/>
  <c r="T15" i="1"/>
  <c r="T16" i="1"/>
  <c r="T17" i="1"/>
  <c r="T18" i="1"/>
  <c r="T19" i="1"/>
  <c r="T20" i="1"/>
  <c r="S15" i="1"/>
  <c r="S16" i="1"/>
  <c r="S17" i="1"/>
  <c r="S18" i="1"/>
  <c r="S19" i="1"/>
  <c r="S20" i="1"/>
  <c r="R15" i="1"/>
  <c r="R16" i="1"/>
  <c r="R17" i="1" l="1"/>
  <c r="R18" i="1"/>
  <c r="R19" i="1"/>
  <c r="R20" i="1"/>
  <c r="Q15" i="1" l="1"/>
  <c r="Q16" i="1"/>
  <c r="Q17" i="1" l="1"/>
  <c r="Q18" i="1"/>
  <c r="Q19" i="1"/>
  <c r="Q20" i="1"/>
  <c r="C19" i="1" l="1"/>
  <c r="D19" i="1"/>
  <c r="E19" i="1"/>
  <c r="F19" i="1"/>
  <c r="G19" i="1"/>
  <c r="H19" i="1"/>
  <c r="I19" i="1"/>
  <c r="J19" i="1"/>
  <c r="K19" i="1"/>
  <c r="L19" i="1"/>
  <c r="M19" i="1"/>
  <c r="N19" i="1"/>
  <c r="O19" i="1"/>
  <c r="P19" i="1"/>
  <c r="C20" i="1"/>
  <c r="D20" i="1"/>
  <c r="E20" i="1"/>
  <c r="F20" i="1"/>
  <c r="G20" i="1"/>
  <c r="H20" i="1"/>
  <c r="I20" i="1"/>
  <c r="J20" i="1"/>
  <c r="K20" i="1"/>
  <c r="L20" i="1"/>
  <c r="M20" i="1"/>
  <c r="N20" i="1"/>
  <c r="O20" i="1"/>
  <c r="P20" i="1"/>
  <c r="B20" i="1"/>
  <c r="B19" i="1"/>
  <c r="C17" i="1"/>
  <c r="D17" i="1"/>
  <c r="E17" i="1"/>
  <c r="F17" i="1"/>
  <c r="G17" i="1"/>
  <c r="H17" i="1"/>
  <c r="I17" i="1"/>
  <c r="J17" i="1"/>
  <c r="K17" i="1"/>
  <c r="L17" i="1"/>
  <c r="M17" i="1"/>
  <c r="N17" i="1"/>
  <c r="O17" i="1"/>
  <c r="P17" i="1"/>
  <c r="C18" i="1"/>
  <c r="D18" i="1"/>
  <c r="E18" i="1"/>
  <c r="F18" i="1"/>
  <c r="G18" i="1"/>
  <c r="H18" i="1"/>
  <c r="I18" i="1"/>
  <c r="J18" i="1"/>
  <c r="K18" i="1"/>
  <c r="L18" i="1"/>
  <c r="M18" i="1"/>
  <c r="N18" i="1"/>
  <c r="O18" i="1"/>
  <c r="P18" i="1"/>
  <c r="B18" i="1"/>
  <c r="B17" i="1"/>
  <c r="C15" i="1"/>
  <c r="D15" i="1"/>
  <c r="E15" i="1"/>
  <c r="F15" i="1"/>
  <c r="G15" i="1"/>
  <c r="H15" i="1"/>
  <c r="I15" i="1"/>
  <c r="J15" i="1"/>
  <c r="K15" i="1"/>
  <c r="L15" i="1"/>
  <c r="M15" i="1"/>
  <c r="N15" i="1"/>
  <c r="O15" i="1"/>
  <c r="P15" i="1"/>
  <c r="C16" i="1"/>
  <c r="D16" i="1"/>
  <c r="E16" i="1"/>
  <c r="F16" i="1"/>
  <c r="G16" i="1"/>
  <c r="H16" i="1"/>
  <c r="I16" i="1"/>
  <c r="J16" i="1"/>
  <c r="K16" i="1"/>
  <c r="L16" i="1"/>
  <c r="M16" i="1"/>
  <c r="N16" i="1"/>
  <c r="O16" i="1"/>
  <c r="P16" i="1"/>
  <c r="B16" i="1"/>
  <c r="B15" i="1"/>
  <c r="C2" i="1" l="1"/>
  <c r="D2" i="1" s="1"/>
  <c r="E2" i="1" s="1"/>
  <c r="F2" i="1" s="1"/>
  <c r="G2" i="1" s="1"/>
  <c r="H2" i="1" s="1"/>
  <c r="I2" i="1" s="1"/>
  <c r="J2" i="1" s="1"/>
  <c r="K2" i="1" s="1"/>
  <c r="L2" i="1" s="1"/>
  <c r="M2" i="1" s="1"/>
  <c r="N2" i="1" s="1"/>
  <c r="O2" i="1" s="1"/>
  <c r="P2" i="1" s="1"/>
  <c r="Q2" i="1" s="1"/>
  <c r="R2" i="1" s="1"/>
  <c r="S2" i="1" s="1"/>
  <c r="T2" i="1" s="1"/>
  <c r="U2" i="1" s="1"/>
  <c r="V2" i="1" s="1"/>
</calcChain>
</file>

<file path=xl/sharedStrings.xml><?xml version="1.0" encoding="utf-8"?>
<sst xmlns="http://schemas.openxmlformats.org/spreadsheetml/2006/main" count="35" uniqueCount="18">
  <si>
    <t>Antal bostadshushåll</t>
  </si>
  <si>
    <t xml:space="preserve">    - varav bostadshushåll med skulder</t>
  </si>
  <si>
    <t>Antal personer</t>
  </si>
  <si>
    <t>Skulderna sammanlagt</t>
  </si>
  <si>
    <t xml:space="preserve">    - varav bostadsskulder</t>
  </si>
  <si>
    <t xml:space="preserve">    - varav övriga skulder</t>
  </si>
  <si>
    <t xml:space="preserve">    - varav studieskulder</t>
  </si>
  <si>
    <t xml:space="preserve">    - varav skulder för inkomstens förvärvande</t>
  </si>
  <si>
    <t>Räntorna sammanlagt</t>
  </si>
  <si>
    <t>Disponibla penninginkomster</t>
  </si>
  <si>
    <t>Skuldsättning i procent av disponibla inkomsten</t>
  </si>
  <si>
    <t>Skulder per bostadshushåll</t>
  </si>
  <si>
    <t>Skulder per person</t>
  </si>
  <si>
    <t>*) Inte tillgängligt vid publicering</t>
  </si>
  <si>
    <t>..</t>
  </si>
  <si>
    <t>*) Från och med år 2015 ingår studieskulderna i övriga skulder. </t>
  </si>
  <si>
    <t>*</t>
  </si>
  <si>
    <t>Hushållens skuldsättning 2002–2023, miljoner euro (2023 års priser)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</si>
</sst>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0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  <font>
      <b/>
      <sz val="10"/>
      <name val="Calibri"/>
      <family val="2"/>
      <scheme val="minor"/>
    </font>
    <font>
      <sz val="9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9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/>
    <xf numFmtId="0" fontId="4" fillId="0" borderId="1" xfId="0" applyFont="1" applyBorder="1" applyAlignment="1">
      <alignment vertical="center"/>
    </xf>
    <xf numFmtId="3" fontId="4" fillId="0" borderId="0" xfId="0" applyNumberFormat="1" applyFont="1"/>
    <xf numFmtId="164" fontId="4" fillId="0" borderId="0" xfId="0" applyNumberFormat="1" applyFont="1"/>
    <xf numFmtId="0" fontId="4" fillId="0" borderId="2" xfId="0" applyFont="1" applyBorder="1"/>
    <xf numFmtId="3" fontId="4" fillId="0" borderId="0" xfId="0" applyNumberFormat="1" applyFont="1" applyAlignment="1">
      <alignment horizontal="right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2.xml"/><Relationship Id="rId7" Type="http://schemas.openxmlformats.org/officeDocument/2006/relationships/calcChain" Target="calcChain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/>
              <a:t>Hushållens skuldsättning 2002–2023 (2023 års priser)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4.8874546576973647E-2"/>
          <c:y val="0.10470551542811983"/>
          <c:w val="0.93172265018601863"/>
          <c:h val="0.79037834691117115"/>
        </c:manualLayout>
      </c:layout>
      <c:barChart>
        <c:barDir val="col"/>
        <c:grouping val="clustered"/>
        <c:varyColors val="0"/>
        <c:ser>
          <c:idx val="0"/>
          <c:order val="0"/>
          <c:tx>
            <c:v>Samtliga bostadshushåll</c:v>
          </c:tx>
          <c:spPr>
            <a:ln>
              <a:solidFill>
                <a:schemeClr val="tx1"/>
              </a:solidFill>
            </a:ln>
          </c:spPr>
          <c:invertIfNegative val="0"/>
          <c:cat>
            <c:numRef>
              <c:f>Tabell!$B$2:$W$2</c:f>
              <c:numCache>
                <c:formatCode>General</c:formatCode>
                <c:ptCount val="22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  <c:pt idx="20">
                  <c:v>2022</c:v>
                </c:pt>
                <c:pt idx="21">
                  <c:v>2023</c:v>
                </c:pt>
              </c:numCache>
            </c:numRef>
          </c:cat>
          <c:val>
            <c:numRef>
              <c:f>Tabell!$B$15:$W$15</c:f>
              <c:numCache>
                <c:formatCode>0.0</c:formatCode>
                <c:ptCount val="22"/>
                <c:pt idx="0">
                  <c:v>80.596386548173598</c:v>
                </c:pt>
                <c:pt idx="1">
                  <c:v>86.440115811761942</c:v>
                </c:pt>
                <c:pt idx="2">
                  <c:v>90.127876144573051</c:v>
                </c:pt>
                <c:pt idx="3">
                  <c:v>94.585885004196385</c:v>
                </c:pt>
                <c:pt idx="4">
                  <c:v>104.75794076640821</c:v>
                </c:pt>
                <c:pt idx="5">
                  <c:v>107.7607928947437</c:v>
                </c:pt>
                <c:pt idx="6">
                  <c:v>115.83398305350016</c:v>
                </c:pt>
                <c:pt idx="7">
                  <c:v>120.14242274516459</c:v>
                </c:pt>
                <c:pt idx="8">
                  <c:v>120.01466497112752</c:v>
                </c:pt>
                <c:pt idx="9">
                  <c:v>124.44733550246178</c:v>
                </c:pt>
                <c:pt idx="10">
                  <c:v>128.94499063701952</c:v>
                </c:pt>
                <c:pt idx="11">
                  <c:v>130.53872437191461</c:v>
                </c:pt>
                <c:pt idx="12">
                  <c:v>136.39074105864069</c:v>
                </c:pt>
                <c:pt idx="13">
                  <c:v>138.81419354452524</c:v>
                </c:pt>
                <c:pt idx="14">
                  <c:v>145.68738585569403</c:v>
                </c:pt>
                <c:pt idx="15">
                  <c:v>149.59020711330226</c:v>
                </c:pt>
                <c:pt idx="16">
                  <c:v>151.42549745388098</c:v>
                </c:pt>
                <c:pt idx="17">
                  <c:v>149.44627293901411</c:v>
                </c:pt>
                <c:pt idx="18">
                  <c:v>153.77771333388102</c:v>
                </c:pt>
                <c:pt idx="19">
                  <c:v>147.66378541310863</c:v>
                </c:pt>
                <c:pt idx="20">
                  <c:v>146.17735604282487</c:v>
                </c:pt>
                <c:pt idx="21">
                  <c:v>138.11116692982034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32-4DB8-8D26-4B34D3F2CD39}"/>
            </c:ext>
          </c:extLst>
        </c:ser>
        <c:ser>
          <c:idx val="1"/>
          <c:order val="1"/>
          <c:tx>
            <c:v>Bostadshushåll med skulder</c:v>
          </c:tx>
          <c:spPr>
            <a:ln>
              <a:solidFill>
                <a:schemeClr val="tx1"/>
              </a:solidFill>
            </a:ln>
          </c:spPr>
          <c:invertIfNegative val="0"/>
          <c:cat>
            <c:numRef>
              <c:f>Tabell!$B$2:$W$2</c:f>
              <c:numCache>
                <c:formatCode>General</c:formatCode>
                <c:ptCount val="22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  <c:pt idx="20">
                  <c:v>2022</c:v>
                </c:pt>
                <c:pt idx="21">
                  <c:v>2023</c:v>
                </c:pt>
              </c:numCache>
            </c:numRef>
          </c:cat>
          <c:val>
            <c:numRef>
              <c:f>Tabell!$B$16:$W$16</c:f>
              <c:numCache>
                <c:formatCode>0\.0</c:formatCode>
                <c:ptCount val="22"/>
                <c:pt idx="0">
                  <c:v>116.7867911994219</c:v>
                </c:pt>
                <c:pt idx="1">
                  <c:v>125.14564177670482</c:v>
                </c:pt>
                <c:pt idx="2">
                  <c:v>132.96545823650365</c:v>
                </c:pt>
                <c:pt idx="3">
                  <c:v>140.59340668661497</c:v>
                </c:pt>
                <c:pt idx="4">
                  <c:v>149.90886219134427</c:v>
                </c:pt>
                <c:pt idx="5">
                  <c:v>157.7253754151682</c:v>
                </c:pt>
                <c:pt idx="6">
                  <c:v>166.66280773226751</c:v>
                </c:pt>
                <c:pt idx="7">
                  <c:v>170.46484169275936</c:v>
                </c:pt>
                <c:pt idx="8">
                  <c:v>172.19627296065084</c:v>
                </c:pt>
                <c:pt idx="9">
                  <c:v>169.94183256748016</c:v>
                </c:pt>
                <c:pt idx="10">
                  <c:v>189.55476691666456</c:v>
                </c:pt>
                <c:pt idx="11">
                  <c:v>191.23250177560951</c:v>
                </c:pt>
                <c:pt idx="12">
                  <c:v>200.47350171572685</c:v>
                </c:pt>
                <c:pt idx="13">
                  <c:v>201.66729138168154</c:v>
                </c:pt>
                <c:pt idx="14">
                  <c:v>212.18838281216449</c:v>
                </c:pt>
                <c:pt idx="15">
                  <c:v>217.47803277586178</c:v>
                </c:pt>
                <c:pt idx="16">
                  <c:v>222.26397172436117</c:v>
                </c:pt>
                <c:pt idx="17">
                  <c:v>217.3165813384054</c:v>
                </c:pt>
                <c:pt idx="18">
                  <c:v>224.34567820113483</c:v>
                </c:pt>
                <c:pt idx="19">
                  <c:v>217.66541025486296</c:v>
                </c:pt>
                <c:pt idx="20">
                  <c:v>216.80779219557377</c:v>
                </c:pt>
                <c:pt idx="21">
                  <c:v>209.78260036755839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E32-4DB8-8D26-4B34D3F2CD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55843712"/>
        <c:axId val="255927424"/>
      </c:barChart>
      <c:catAx>
        <c:axId val="2558437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55927424"/>
        <c:crosses val="autoZero"/>
        <c:auto val="1"/>
        <c:lblAlgn val="ctr"/>
        <c:lblOffset val="100"/>
        <c:noMultiLvlLbl val="0"/>
      </c:catAx>
      <c:valAx>
        <c:axId val="255927424"/>
        <c:scaling>
          <c:orientation val="minMax"/>
          <c:max val="250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sv-FI"/>
                  <a:t>%, disponibla</a:t>
                </a:r>
                <a:br>
                  <a:rPr lang="sv-FI"/>
                </a:br>
                <a:r>
                  <a:rPr lang="sv-FI"/>
                  <a:t>inkomsten</a:t>
                </a:r>
              </a:p>
            </c:rich>
          </c:tx>
          <c:layout>
            <c:manualLayout>
              <c:xMode val="edge"/>
              <c:yMode val="edge"/>
              <c:x val="0"/>
              <c:y val="2.4958817158757293E-2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255843712"/>
        <c:crosses val="autoZero"/>
        <c:crossBetween val="between"/>
        <c:majorUnit val="25"/>
        <c:minorUnit val="5"/>
      </c:valAx>
      <c:spPr>
        <a:ln>
          <a:solidFill>
            <a:schemeClr val="tx1">
              <a:lumMod val="50000"/>
              <a:lumOff val="50000"/>
            </a:schemeClr>
          </a:solidFill>
        </a:ln>
      </c:spPr>
    </c:plotArea>
    <c:legend>
      <c:legendPos val="b"/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+mn-lt"/>
          <a:cs typeface="Arial" pitchFamily="34" charset="0"/>
        </a:defRPr>
      </a:pPr>
      <a:endParaRPr lang="sv-FI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tabSelected="1" zoomScale="94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11592128" cy="7538936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11</xdr:col>
      <xdr:colOff>135440</xdr:colOff>
      <xdr:row>9</xdr:row>
      <xdr:rowOff>142205</xdr:rowOff>
    </xdr:to>
    <xdr:sp macro="" textlink="">
      <xdr:nvSpPr>
        <xdr:cNvPr id="2" name="EsriDoNotEdit">
          <a:extLst>
            <a:ext uri="{FF2B5EF4-FFF2-40B4-BE49-F238E27FC236}">
              <a16:creationId xmlns:a16="http://schemas.microsoft.com/office/drawing/2014/main" id="{D9AD4664-2B3B-4BB8-B8D7-A305DF0E4DCA}"/>
            </a:ext>
          </a:extLst>
        </xdr:cNvPr>
        <xdr:cNvSpPr/>
      </xdr:nvSpPr>
      <xdr:spPr>
        <a:xfrm>
          <a:off x="0" y="0"/>
          <a:ext cx="6841040" cy="165096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sv-SE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REDIGERA INTE </a:t>
          </a:r>
        </a:p>
        <a:p>
          <a:pPr algn="ctr"/>
          <a:r>
            <a:rPr lang="sv-SE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 Endast till för Esri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Y41"/>
  <sheetViews>
    <sheetView showGridLines="0" zoomScale="145" zoomScaleNormal="145"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ColWidth="9.109375" defaultRowHeight="12" x14ac:dyDescent="0.25"/>
  <cols>
    <col min="1" max="1" width="41.33203125" style="2" bestFit="1" customWidth="1"/>
    <col min="2" max="23" width="6.6640625" style="2" customWidth="1"/>
    <col min="24" max="16384" width="9.109375" style="2"/>
  </cols>
  <sheetData>
    <row r="1" spans="1:25" ht="13.8" x14ac:dyDescent="0.3">
      <c r="A1" s="1" t="s">
        <v>17</v>
      </c>
    </row>
    <row r="2" spans="1:25" ht="17.25" customHeight="1" x14ac:dyDescent="0.25">
      <c r="A2" s="3"/>
      <c r="B2" s="4">
        <v>2002</v>
      </c>
      <c r="C2" s="4">
        <f>B2+1</f>
        <v>2003</v>
      </c>
      <c r="D2" s="4">
        <f t="shared" ref="D2:J2" si="0">C2+1</f>
        <v>2004</v>
      </c>
      <c r="E2" s="4">
        <f t="shared" si="0"/>
        <v>2005</v>
      </c>
      <c r="F2" s="4">
        <f t="shared" si="0"/>
        <v>2006</v>
      </c>
      <c r="G2" s="4">
        <f t="shared" si="0"/>
        <v>2007</v>
      </c>
      <c r="H2" s="4">
        <f t="shared" si="0"/>
        <v>2008</v>
      </c>
      <c r="I2" s="4">
        <f t="shared" si="0"/>
        <v>2009</v>
      </c>
      <c r="J2" s="4">
        <f t="shared" si="0"/>
        <v>2010</v>
      </c>
      <c r="K2" s="4">
        <f t="shared" ref="K2" si="1">J2+1</f>
        <v>2011</v>
      </c>
      <c r="L2" s="4">
        <f t="shared" ref="L2:W2" si="2">K2+1</f>
        <v>2012</v>
      </c>
      <c r="M2" s="4">
        <f t="shared" si="2"/>
        <v>2013</v>
      </c>
      <c r="N2" s="4">
        <f t="shared" si="2"/>
        <v>2014</v>
      </c>
      <c r="O2" s="4">
        <f t="shared" si="2"/>
        <v>2015</v>
      </c>
      <c r="P2" s="4">
        <f t="shared" si="2"/>
        <v>2016</v>
      </c>
      <c r="Q2" s="4">
        <f t="shared" si="2"/>
        <v>2017</v>
      </c>
      <c r="R2" s="4">
        <f t="shared" si="2"/>
        <v>2018</v>
      </c>
      <c r="S2" s="4">
        <f t="shared" si="2"/>
        <v>2019</v>
      </c>
      <c r="T2" s="4">
        <f t="shared" si="2"/>
        <v>2020</v>
      </c>
      <c r="U2" s="4">
        <f t="shared" si="2"/>
        <v>2021</v>
      </c>
      <c r="V2" s="4">
        <f t="shared" si="2"/>
        <v>2022</v>
      </c>
      <c r="W2" s="4">
        <f t="shared" si="2"/>
        <v>2023</v>
      </c>
    </row>
    <row r="3" spans="1:25" ht="17.25" customHeight="1" x14ac:dyDescent="0.25">
      <c r="A3" s="2" t="s">
        <v>0</v>
      </c>
      <c r="B3" s="5">
        <v>11460</v>
      </c>
      <c r="C3" s="5">
        <v>11655</v>
      </c>
      <c r="D3" s="5">
        <v>11830</v>
      </c>
      <c r="E3" s="5">
        <v>12046</v>
      </c>
      <c r="F3" s="5">
        <v>12175</v>
      </c>
      <c r="G3" s="5">
        <v>12416</v>
      </c>
      <c r="H3" s="5">
        <v>12551</v>
      </c>
      <c r="I3" s="5">
        <v>12723</v>
      </c>
      <c r="J3" s="5">
        <v>12894</v>
      </c>
      <c r="K3" s="5">
        <v>13033</v>
      </c>
      <c r="L3" s="5">
        <v>13132</v>
      </c>
      <c r="M3" s="5">
        <v>13318</v>
      </c>
      <c r="N3" s="5">
        <v>13455</v>
      </c>
      <c r="O3" s="5">
        <v>13568</v>
      </c>
      <c r="P3" s="5">
        <v>13699</v>
      </c>
      <c r="Q3" s="5">
        <v>13863</v>
      </c>
      <c r="R3" s="5">
        <v>14008</v>
      </c>
      <c r="S3" s="5">
        <v>14085</v>
      </c>
      <c r="T3" s="5">
        <v>14243</v>
      </c>
      <c r="U3" s="5">
        <v>14301</v>
      </c>
      <c r="V3" s="5">
        <v>14380</v>
      </c>
      <c r="W3" s="5">
        <v>14529</v>
      </c>
    </row>
    <row r="4" spans="1:25" ht="12" customHeight="1" x14ac:dyDescent="0.25">
      <c r="A4" s="2" t="s">
        <v>1</v>
      </c>
      <c r="B4" s="5">
        <v>6816</v>
      </c>
      <c r="C4" s="5">
        <v>6965</v>
      </c>
      <c r="D4" s="5">
        <v>7036</v>
      </c>
      <c r="E4" s="5">
        <v>7156</v>
      </c>
      <c r="F4" s="5">
        <v>7373</v>
      </c>
      <c r="G4" s="5">
        <v>7520</v>
      </c>
      <c r="H4" s="5">
        <v>7610</v>
      </c>
      <c r="I4" s="5">
        <v>7798</v>
      </c>
      <c r="J4" s="5">
        <v>7878</v>
      </c>
      <c r="K4" s="5">
        <v>8326</v>
      </c>
      <c r="L4" s="5">
        <v>7807</v>
      </c>
      <c r="M4" s="5">
        <v>7899</v>
      </c>
      <c r="N4" s="5">
        <v>8041</v>
      </c>
      <c r="O4" s="5">
        <v>8150</v>
      </c>
      <c r="P4" s="5">
        <v>8235</v>
      </c>
      <c r="Q4" s="5">
        <v>8331</v>
      </c>
      <c r="R4" s="5">
        <v>8326</v>
      </c>
      <c r="S4" s="5">
        <v>8404</v>
      </c>
      <c r="T4" s="5">
        <v>8436</v>
      </c>
      <c r="U4" s="5">
        <v>8453</v>
      </c>
      <c r="V4" s="5">
        <v>8383</v>
      </c>
      <c r="W4" s="5">
        <v>8301</v>
      </c>
    </row>
    <row r="5" spans="1:25" ht="17.25" customHeight="1" x14ac:dyDescent="0.25">
      <c r="A5" s="2" t="s">
        <v>2</v>
      </c>
      <c r="B5" s="5">
        <v>25966</v>
      </c>
      <c r="C5" s="5">
        <v>26019</v>
      </c>
      <c r="D5" s="5">
        <v>26171</v>
      </c>
      <c r="E5" s="5">
        <v>26416</v>
      </c>
      <c r="F5" s="5">
        <v>26534</v>
      </c>
      <c r="G5" s="5">
        <v>26807</v>
      </c>
      <c r="H5" s="5">
        <v>27072</v>
      </c>
      <c r="I5" s="5">
        <v>27317</v>
      </c>
      <c r="J5" s="5">
        <v>27559</v>
      </c>
      <c r="K5" s="5">
        <v>27910</v>
      </c>
      <c r="L5" s="5">
        <v>28065</v>
      </c>
      <c r="M5" s="5">
        <v>28242</v>
      </c>
      <c r="N5" s="5">
        <v>28480</v>
      </c>
      <c r="O5" s="5">
        <v>28540</v>
      </c>
      <c r="P5" s="5">
        <v>28753</v>
      </c>
      <c r="Q5" s="5">
        <v>28977</v>
      </c>
      <c r="R5" s="5">
        <v>29253</v>
      </c>
      <c r="S5" s="5">
        <v>29274</v>
      </c>
      <c r="T5" s="5">
        <v>29493</v>
      </c>
      <c r="U5" s="5">
        <v>29670</v>
      </c>
      <c r="V5" s="5">
        <v>29755</v>
      </c>
      <c r="W5" s="5">
        <v>29923</v>
      </c>
    </row>
    <row r="6" spans="1:25" ht="12" customHeight="1" x14ac:dyDescent="0.25">
      <c r="A6" s="2" t="s">
        <v>1</v>
      </c>
      <c r="B6" s="5">
        <v>10653</v>
      </c>
      <c r="C6" s="5">
        <v>10820</v>
      </c>
      <c r="D6" s="5">
        <v>10931</v>
      </c>
      <c r="E6" s="5">
        <v>11096</v>
      </c>
      <c r="F6" s="5">
        <v>11357</v>
      </c>
      <c r="G6" s="5">
        <v>11564</v>
      </c>
      <c r="H6" s="5">
        <v>11711</v>
      </c>
      <c r="I6" s="5">
        <v>11964</v>
      </c>
      <c r="J6" s="5">
        <v>12082</v>
      </c>
      <c r="K6" s="5">
        <v>12762</v>
      </c>
      <c r="L6" s="8">
        <v>12122</v>
      </c>
      <c r="M6" s="5">
        <v>12190</v>
      </c>
      <c r="N6" s="5">
        <v>12379</v>
      </c>
      <c r="O6" s="5">
        <v>12482</v>
      </c>
      <c r="P6" s="5">
        <v>12611</v>
      </c>
      <c r="Q6" s="5">
        <v>12749</v>
      </c>
      <c r="R6" s="5">
        <v>12711</v>
      </c>
      <c r="S6" s="5">
        <v>12825</v>
      </c>
      <c r="T6" s="5">
        <v>12879</v>
      </c>
      <c r="U6" s="5">
        <v>12884</v>
      </c>
      <c r="V6" s="8" t="s">
        <v>14</v>
      </c>
      <c r="W6" s="8" t="s">
        <v>14</v>
      </c>
    </row>
    <row r="7" spans="1:25" ht="17.25" customHeight="1" x14ac:dyDescent="0.25">
      <c r="A7" s="2" t="s">
        <v>3</v>
      </c>
      <c r="B7" s="5">
        <v>474.09917999999999</v>
      </c>
      <c r="C7" s="5">
        <v>526.75734999999997</v>
      </c>
      <c r="D7" s="5">
        <v>592.03670199999999</v>
      </c>
      <c r="E7" s="5">
        <v>643.463752</v>
      </c>
      <c r="F7" s="5">
        <v>700.61954800000001</v>
      </c>
      <c r="G7" s="5">
        <v>756.57183799999996</v>
      </c>
      <c r="H7" s="5">
        <v>796.50254099999995</v>
      </c>
      <c r="I7" s="5">
        <v>851.82963199999995</v>
      </c>
      <c r="J7" s="5">
        <v>884.03311799999994</v>
      </c>
      <c r="K7" s="5">
        <v>921.12042199999996</v>
      </c>
      <c r="L7" s="5">
        <v>938.78635499999996</v>
      </c>
      <c r="M7" s="5">
        <v>967.19122000000004</v>
      </c>
      <c r="N7" s="5">
        <v>1010.301921</v>
      </c>
      <c r="O7" s="5">
        <v>1063.965504</v>
      </c>
      <c r="P7" s="5">
        <v>1118.5869749999999</v>
      </c>
      <c r="Q7" s="5">
        <v>1168.450116</v>
      </c>
      <c r="R7" s="5">
        <v>1186.160212</v>
      </c>
      <c r="S7" s="5">
        <v>1216.0298580000001</v>
      </c>
      <c r="T7" s="5">
        <v>1233.6471160000001</v>
      </c>
      <c r="U7" s="5">
        <v>1229.36375</v>
      </c>
      <c r="V7" s="5">
        <v>1164.210593</v>
      </c>
      <c r="W7" s="5">
        <v>1081.5164360000001</v>
      </c>
      <c r="Y7" s="5"/>
    </row>
    <row r="8" spans="1:25" ht="12" customHeight="1" x14ac:dyDescent="0.25">
      <c r="A8" s="2" t="s">
        <v>4</v>
      </c>
      <c r="B8" s="5">
        <v>297.64702199999999</v>
      </c>
      <c r="C8" s="5">
        <v>341.25840499999998</v>
      </c>
      <c r="D8" s="5">
        <v>386.935091</v>
      </c>
      <c r="E8" s="5">
        <v>429.59400199999999</v>
      </c>
      <c r="F8" s="5">
        <v>470.205827</v>
      </c>
      <c r="G8" s="5">
        <v>514.54299400000002</v>
      </c>
      <c r="H8" s="5">
        <v>546.95250499999997</v>
      </c>
      <c r="I8" s="5">
        <v>595.29588699999999</v>
      </c>
      <c r="J8" s="5">
        <v>631.74086599999998</v>
      </c>
      <c r="K8" s="5">
        <v>659.78360599999996</v>
      </c>
      <c r="L8" s="5">
        <v>687.977307</v>
      </c>
      <c r="M8" s="5">
        <v>705.24961099999996</v>
      </c>
      <c r="N8" s="5">
        <v>735.18579199999999</v>
      </c>
      <c r="O8" s="5">
        <v>771.45678599999997</v>
      </c>
      <c r="P8" s="5">
        <v>797.547642</v>
      </c>
      <c r="Q8" s="5">
        <v>820.04091600000004</v>
      </c>
      <c r="R8" s="5">
        <v>833.88375199999996</v>
      </c>
      <c r="S8" s="5">
        <v>845.29321400000003</v>
      </c>
      <c r="T8" s="5">
        <v>871.09680100000003</v>
      </c>
      <c r="U8" s="5">
        <v>867.48380499999996</v>
      </c>
      <c r="V8" s="5">
        <v>828.93408799999997</v>
      </c>
      <c r="W8" s="5">
        <v>786.69083799999999</v>
      </c>
      <c r="Y8" s="5"/>
    </row>
    <row r="9" spans="1:25" ht="12" customHeight="1" x14ac:dyDescent="0.25">
      <c r="A9" s="2" t="s">
        <v>5</v>
      </c>
      <c r="B9" s="5">
        <v>82.917743000000002</v>
      </c>
      <c r="C9" s="5">
        <v>90.046054999999996</v>
      </c>
      <c r="D9" s="5">
        <v>104.846098</v>
      </c>
      <c r="E9" s="5">
        <v>120.583905</v>
      </c>
      <c r="F9" s="5">
        <v>142.764396</v>
      </c>
      <c r="G9" s="5">
        <v>151.108091</v>
      </c>
      <c r="H9" s="5">
        <v>158.509715</v>
      </c>
      <c r="I9" s="5">
        <v>174.24274299999999</v>
      </c>
      <c r="J9" s="5">
        <v>176.27372</v>
      </c>
      <c r="K9" s="5">
        <v>184.650543</v>
      </c>
      <c r="L9" s="5">
        <v>180.195224</v>
      </c>
      <c r="M9" s="5">
        <v>187.98305199999999</v>
      </c>
      <c r="N9" s="5">
        <v>195.291526</v>
      </c>
      <c r="O9" s="5">
        <v>229.78215499999999</v>
      </c>
      <c r="P9" s="5">
        <v>259.84137900000002</v>
      </c>
      <c r="Q9" s="5">
        <v>286.56777899999997</v>
      </c>
      <c r="R9" s="5">
        <v>286.043905</v>
      </c>
      <c r="S9" s="5">
        <v>305.63403</v>
      </c>
      <c r="T9" s="5">
        <v>295.32798600000001</v>
      </c>
      <c r="U9" s="5">
        <v>297.32676300000003</v>
      </c>
      <c r="V9" s="5">
        <v>267.36772999999999</v>
      </c>
      <c r="W9" s="5">
        <v>223.952088</v>
      </c>
      <c r="Y9" s="5"/>
    </row>
    <row r="10" spans="1:25" ht="12" customHeight="1" x14ac:dyDescent="0.25">
      <c r="A10" s="2" t="s">
        <v>6</v>
      </c>
      <c r="B10" s="5">
        <v>16.542555</v>
      </c>
      <c r="C10" s="5">
        <v>16.484994</v>
      </c>
      <c r="D10" s="5">
        <v>16.711594000000002</v>
      </c>
      <c r="E10" s="5">
        <v>16.875553</v>
      </c>
      <c r="F10" s="5">
        <v>15.896466999999999</v>
      </c>
      <c r="G10" s="5">
        <v>15.512658999999999</v>
      </c>
      <c r="H10" s="5">
        <v>15.087227</v>
      </c>
      <c r="I10" s="5">
        <v>14.906864000000001</v>
      </c>
      <c r="J10" s="5">
        <v>14.680958</v>
      </c>
      <c r="K10" s="5">
        <v>14.598671</v>
      </c>
      <c r="L10" s="5">
        <v>14.540584000000001</v>
      </c>
      <c r="M10" s="5">
        <v>14.985474999999999</v>
      </c>
      <c r="N10" s="5">
        <v>15.85899</v>
      </c>
      <c r="O10" s="8" t="s">
        <v>14</v>
      </c>
      <c r="P10" s="8" t="s">
        <v>14</v>
      </c>
      <c r="Q10" s="8" t="s">
        <v>14</v>
      </c>
      <c r="R10" s="8" t="s">
        <v>14</v>
      </c>
      <c r="S10" s="8" t="s">
        <v>14</v>
      </c>
      <c r="T10" s="8" t="s">
        <v>14</v>
      </c>
      <c r="U10" s="8" t="s">
        <v>14</v>
      </c>
      <c r="V10" s="8" t="s">
        <v>14</v>
      </c>
      <c r="W10" s="8" t="s">
        <v>14</v>
      </c>
      <c r="X10" s="2" t="s">
        <v>16</v>
      </c>
    </row>
    <row r="11" spans="1:25" ht="12" customHeight="1" x14ac:dyDescent="0.25">
      <c r="A11" s="2" t="s">
        <v>7</v>
      </c>
      <c r="B11" s="5">
        <v>76.991979999999998</v>
      </c>
      <c r="C11" s="5">
        <v>78.967906999999997</v>
      </c>
      <c r="D11" s="5">
        <v>83.543940000000006</v>
      </c>
      <c r="E11" s="5">
        <v>76.410354999999996</v>
      </c>
      <c r="F11" s="5">
        <v>71.752965000000003</v>
      </c>
      <c r="G11" s="5">
        <v>75.408078000000003</v>
      </c>
      <c r="H11" s="5">
        <v>75.953143999999995</v>
      </c>
      <c r="I11" s="5">
        <v>67.384240000000005</v>
      </c>
      <c r="J11" s="5">
        <v>61.337698000000003</v>
      </c>
      <c r="K11" s="5">
        <v>62.087657</v>
      </c>
      <c r="L11" s="5">
        <v>56.073295999999999</v>
      </c>
      <c r="M11" s="5">
        <v>58.973109999999998</v>
      </c>
      <c r="N11" s="5">
        <v>63.965654000000001</v>
      </c>
      <c r="O11" s="5">
        <v>62.726621999999999</v>
      </c>
      <c r="P11" s="5">
        <v>61.197983999999998</v>
      </c>
      <c r="Q11" s="5">
        <v>61.841419000000002</v>
      </c>
      <c r="R11" s="5">
        <v>66.232534000000001</v>
      </c>
      <c r="S11" s="5">
        <v>65.102649</v>
      </c>
      <c r="T11" s="5">
        <v>67.222414000000001</v>
      </c>
      <c r="U11" s="5">
        <v>64.553137000000007</v>
      </c>
      <c r="V11" s="5">
        <v>67.908895000000001</v>
      </c>
      <c r="W11" s="5">
        <v>70.873553000000001</v>
      </c>
    </row>
    <row r="12" spans="1:25" ht="17.25" customHeight="1" x14ac:dyDescent="0.25">
      <c r="A12" s="2" t="s">
        <v>8</v>
      </c>
      <c r="B12" s="5">
        <v>22.951620999999999</v>
      </c>
      <c r="C12" s="5">
        <v>20.861891</v>
      </c>
      <c r="D12" s="5">
        <v>20.540537</v>
      </c>
      <c r="E12" s="5">
        <v>21.602328</v>
      </c>
      <c r="F12" s="5">
        <v>25.185932000000001</v>
      </c>
      <c r="G12" s="5">
        <v>34.744055000000003</v>
      </c>
      <c r="H12" s="5">
        <v>39.974407999999997</v>
      </c>
      <c r="I12" s="5">
        <v>26.302902</v>
      </c>
      <c r="J12" s="5">
        <v>19.117526000000002</v>
      </c>
      <c r="K12" s="5">
        <v>21.870877</v>
      </c>
      <c r="L12" s="5">
        <v>20.393360999999999</v>
      </c>
      <c r="M12" s="5">
        <v>16.231242999999999</v>
      </c>
      <c r="N12" s="5">
        <v>17.18207</v>
      </c>
      <c r="O12" s="5">
        <v>16.437944999999999</v>
      </c>
      <c r="P12" s="5">
        <v>15.128518</v>
      </c>
      <c r="Q12" s="5">
        <v>14.763866999999999</v>
      </c>
      <c r="R12" s="5">
        <v>15.267955000000001</v>
      </c>
      <c r="S12" s="5">
        <v>14.924167000000001</v>
      </c>
      <c r="T12" s="5">
        <v>14.660949</v>
      </c>
      <c r="U12" s="5">
        <v>13.62576</v>
      </c>
      <c r="V12" s="5">
        <v>15.30344</v>
      </c>
      <c r="W12" s="5">
        <v>37.972157000000003</v>
      </c>
    </row>
    <row r="13" spans="1:25" ht="17.25" customHeight="1" x14ac:dyDescent="0.25">
      <c r="A13" s="2" t="s">
        <v>9</v>
      </c>
      <c r="B13" s="5">
        <v>588.23875399999997</v>
      </c>
      <c r="C13" s="5">
        <v>609.38991699999997</v>
      </c>
      <c r="D13" s="5">
        <v>656.88522499999999</v>
      </c>
      <c r="E13" s="5">
        <v>680.29574600000001</v>
      </c>
      <c r="F13" s="5">
        <v>668.79851099999996</v>
      </c>
      <c r="G13" s="5">
        <v>702.08451300000002</v>
      </c>
      <c r="H13" s="5">
        <v>687.624236</v>
      </c>
      <c r="I13" s="5">
        <v>709.016526</v>
      </c>
      <c r="J13" s="5">
        <v>736.60424599999999</v>
      </c>
      <c r="K13" s="5">
        <v>740.168858</v>
      </c>
      <c r="L13" s="5">
        <v>728.05182300000001</v>
      </c>
      <c r="M13" s="5">
        <v>740.92283699999996</v>
      </c>
      <c r="N13" s="8">
        <v>740.74084000000005</v>
      </c>
      <c r="O13" s="8">
        <v>766.46737399999995</v>
      </c>
      <c r="P13" s="8">
        <v>767.79946900000004</v>
      </c>
      <c r="Q13" s="8">
        <v>781.10067400000003</v>
      </c>
      <c r="R13" s="8">
        <v>783.329249</v>
      </c>
      <c r="S13" s="8">
        <v>813.69032100000004</v>
      </c>
      <c r="T13" s="8">
        <v>802.22750699999995</v>
      </c>
      <c r="U13" s="8">
        <v>832.54248600000005</v>
      </c>
      <c r="V13" s="8">
        <v>796.43703000000005</v>
      </c>
      <c r="W13" s="8">
        <v>783.07674899999995</v>
      </c>
    </row>
    <row r="14" spans="1:25" ht="12" customHeight="1" x14ac:dyDescent="0.25">
      <c r="A14" s="2" t="s">
        <v>1</v>
      </c>
      <c r="B14" s="5">
        <v>405.952741</v>
      </c>
      <c r="C14" s="5">
        <v>420.915457</v>
      </c>
      <c r="D14" s="5">
        <v>445.25601599999999</v>
      </c>
      <c r="E14" s="5">
        <v>457.67704700000002</v>
      </c>
      <c r="F14" s="5">
        <v>467.36366199999998</v>
      </c>
      <c r="G14" s="5">
        <v>479.67667599999999</v>
      </c>
      <c r="H14" s="5">
        <v>477.91259000000002</v>
      </c>
      <c r="I14" s="5">
        <v>499.70986599999998</v>
      </c>
      <c r="J14" s="5">
        <v>513.38690599999995</v>
      </c>
      <c r="K14" s="5">
        <v>542.02100099999996</v>
      </c>
      <c r="L14" s="5">
        <v>495.25863700000002</v>
      </c>
      <c r="M14" s="5">
        <v>505.76717400000001</v>
      </c>
      <c r="N14" s="8">
        <v>503.95783599999999</v>
      </c>
      <c r="O14" s="8">
        <v>527.584566</v>
      </c>
      <c r="P14" s="8">
        <v>527.16692599999999</v>
      </c>
      <c r="Q14" s="8">
        <v>537.27270799999997</v>
      </c>
      <c r="R14" s="8">
        <v>533.67183299999999</v>
      </c>
      <c r="S14" s="8">
        <v>559.56607199999996</v>
      </c>
      <c r="T14" s="8">
        <v>549.88673100000005</v>
      </c>
      <c r="U14" s="8">
        <v>564.79518199999995</v>
      </c>
      <c r="V14" s="8">
        <v>536.978206</v>
      </c>
      <c r="W14" s="8">
        <v>515.54153399999996</v>
      </c>
    </row>
    <row r="15" spans="1:25" ht="17.25" customHeight="1" x14ac:dyDescent="0.25">
      <c r="A15" s="2" t="s">
        <v>10</v>
      </c>
      <c r="B15" s="6">
        <f>B7/B13*100</f>
        <v>80.596386548173598</v>
      </c>
      <c r="C15" s="6">
        <f t="shared" ref="C15:P15" si="3">C7/C13*100</f>
        <v>86.440115811761942</v>
      </c>
      <c r="D15" s="6">
        <f t="shared" si="3"/>
        <v>90.127876144573051</v>
      </c>
      <c r="E15" s="6">
        <f t="shared" si="3"/>
        <v>94.585885004196385</v>
      </c>
      <c r="F15" s="6">
        <f t="shared" si="3"/>
        <v>104.75794076640821</v>
      </c>
      <c r="G15" s="6">
        <f t="shared" si="3"/>
        <v>107.7607928947437</v>
      </c>
      <c r="H15" s="6">
        <f t="shared" si="3"/>
        <v>115.83398305350016</v>
      </c>
      <c r="I15" s="6">
        <f t="shared" si="3"/>
        <v>120.14242274516459</v>
      </c>
      <c r="J15" s="6">
        <f t="shared" si="3"/>
        <v>120.01466497112752</v>
      </c>
      <c r="K15" s="6">
        <f t="shared" si="3"/>
        <v>124.44733550246178</v>
      </c>
      <c r="L15" s="6">
        <f t="shared" si="3"/>
        <v>128.94499063701952</v>
      </c>
      <c r="M15" s="6">
        <f t="shared" si="3"/>
        <v>130.53872437191461</v>
      </c>
      <c r="N15" s="6">
        <f t="shared" si="3"/>
        <v>136.39074105864069</v>
      </c>
      <c r="O15" s="6">
        <f t="shared" si="3"/>
        <v>138.81419354452524</v>
      </c>
      <c r="P15" s="6">
        <f t="shared" si="3"/>
        <v>145.68738585569403</v>
      </c>
      <c r="Q15" s="6">
        <f t="shared" ref="Q15:R15" si="4">Q7/Q13*100</f>
        <v>149.59020711330226</v>
      </c>
      <c r="R15" s="6">
        <f t="shared" si="4"/>
        <v>151.42549745388098</v>
      </c>
      <c r="S15" s="6">
        <f t="shared" ref="S15:T15" si="5">S7/S13*100</f>
        <v>149.44627293901411</v>
      </c>
      <c r="T15" s="6">
        <f t="shared" si="5"/>
        <v>153.77771333388102</v>
      </c>
      <c r="U15" s="6">
        <f t="shared" ref="U15:V15" si="6">U7/U13*100</f>
        <v>147.66378541310863</v>
      </c>
      <c r="V15" s="6">
        <f t="shared" ref="V15:W15" si="7">V7/V13*100</f>
        <v>146.17735604282487</v>
      </c>
      <c r="W15" s="6">
        <f t="shared" si="7"/>
        <v>138.11116692982034</v>
      </c>
    </row>
    <row r="16" spans="1:25" ht="12" customHeight="1" x14ac:dyDescent="0.25">
      <c r="A16" s="2" t="s">
        <v>1</v>
      </c>
      <c r="B16" s="6">
        <f>B7/B14*100</f>
        <v>116.7867911994219</v>
      </c>
      <c r="C16" s="6">
        <f t="shared" ref="C16:P16" si="8">C7/C14*100</f>
        <v>125.14564177670482</v>
      </c>
      <c r="D16" s="6">
        <f t="shared" si="8"/>
        <v>132.96545823650365</v>
      </c>
      <c r="E16" s="6">
        <f t="shared" si="8"/>
        <v>140.59340668661497</v>
      </c>
      <c r="F16" s="6">
        <f t="shared" si="8"/>
        <v>149.90886219134427</v>
      </c>
      <c r="G16" s="6">
        <f t="shared" si="8"/>
        <v>157.7253754151682</v>
      </c>
      <c r="H16" s="6">
        <f t="shared" si="8"/>
        <v>166.66280773226751</v>
      </c>
      <c r="I16" s="6">
        <f t="shared" si="8"/>
        <v>170.46484169275936</v>
      </c>
      <c r="J16" s="6">
        <f t="shared" si="8"/>
        <v>172.19627296065084</v>
      </c>
      <c r="K16" s="6">
        <f t="shared" si="8"/>
        <v>169.94183256748016</v>
      </c>
      <c r="L16" s="6">
        <f t="shared" si="8"/>
        <v>189.55476691666456</v>
      </c>
      <c r="M16" s="6">
        <f t="shared" si="8"/>
        <v>191.23250177560951</v>
      </c>
      <c r="N16" s="6">
        <f t="shared" si="8"/>
        <v>200.47350171572685</v>
      </c>
      <c r="O16" s="6">
        <f t="shared" si="8"/>
        <v>201.66729138168154</v>
      </c>
      <c r="P16" s="6">
        <f t="shared" si="8"/>
        <v>212.18838281216449</v>
      </c>
      <c r="Q16" s="6">
        <f t="shared" ref="Q16:R16" si="9">Q7/Q14*100</f>
        <v>217.47803277586178</v>
      </c>
      <c r="R16" s="6">
        <f t="shared" si="9"/>
        <v>222.26397172436117</v>
      </c>
      <c r="S16" s="6">
        <f t="shared" ref="S16:T16" si="10">S7/S14*100</f>
        <v>217.3165813384054</v>
      </c>
      <c r="T16" s="6">
        <f t="shared" si="10"/>
        <v>224.34567820113483</v>
      </c>
      <c r="U16" s="6">
        <f t="shared" ref="U16:V16" si="11">U7/U14*100</f>
        <v>217.66541025486296</v>
      </c>
      <c r="V16" s="6">
        <f t="shared" ref="V16:W16" si="12">V7/V14*100</f>
        <v>216.80779219557377</v>
      </c>
      <c r="W16" s="6">
        <f t="shared" si="12"/>
        <v>209.78260036755839</v>
      </c>
    </row>
    <row r="17" spans="1:23" ht="17.25" customHeight="1" x14ac:dyDescent="0.25">
      <c r="A17" s="2" t="s">
        <v>11</v>
      </c>
      <c r="B17" s="5">
        <f>B7/B3*1000000</f>
        <v>41369.910994764396</v>
      </c>
      <c r="C17" s="5">
        <f t="shared" ref="C17:P17" si="13">C7/C3*1000000</f>
        <v>45195.825825825828</v>
      </c>
      <c r="D17" s="5">
        <f t="shared" si="13"/>
        <v>50045.367878275574</v>
      </c>
      <c r="E17" s="5">
        <f t="shared" si="13"/>
        <v>53417.213348829486</v>
      </c>
      <c r="F17" s="5">
        <f t="shared" si="13"/>
        <v>57545.753429158111</v>
      </c>
      <c r="G17" s="5">
        <f t="shared" si="13"/>
        <v>60935.231797680404</v>
      </c>
      <c r="H17" s="5">
        <f t="shared" si="13"/>
        <v>63461.28125248984</v>
      </c>
      <c r="I17" s="5">
        <f t="shared" si="13"/>
        <v>66951.94781105085</v>
      </c>
      <c r="J17" s="5">
        <f t="shared" si="13"/>
        <v>68561.588180549079</v>
      </c>
      <c r="K17" s="5">
        <f t="shared" si="13"/>
        <v>70676.008747026775</v>
      </c>
      <c r="L17" s="5">
        <f t="shared" si="13"/>
        <v>71488.452254035932</v>
      </c>
      <c r="M17" s="5">
        <f t="shared" si="13"/>
        <v>72622.857786454435</v>
      </c>
      <c r="N17" s="5">
        <f t="shared" si="13"/>
        <v>75087.470903010035</v>
      </c>
      <c r="O17" s="5">
        <f t="shared" si="13"/>
        <v>78417.268867924518</v>
      </c>
      <c r="P17" s="5">
        <f t="shared" si="13"/>
        <v>81654.644499598493</v>
      </c>
      <c r="Q17" s="5">
        <f t="shared" ref="Q17:R17" si="14">Q7/Q3*1000000</f>
        <v>84285.516554858244</v>
      </c>
      <c r="R17" s="5">
        <f t="shared" si="14"/>
        <v>84677.342375785272</v>
      </c>
      <c r="S17" s="5">
        <f t="shared" ref="S17:T17" si="15">S7/S3*1000000</f>
        <v>86335.098189563374</v>
      </c>
      <c r="T17" s="5">
        <f t="shared" si="15"/>
        <v>86614.274801656953</v>
      </c>
      <c r="U17" s="5">
        <f t="shared" ref="U17:V17" si="16">U7/U3*1000000</f>
        <v>85963.481574715042</v>
      </c>
      <c r="V17" s="5">
        <f t="shared" ref="V17:W17" si="17">V7/V3*1000000</f>
        <v>80960.402851182196</v>
      </c>
      <c r="W17" s="5">
        <f t="shared" si="17"/>
        <v>74438.46348681947</v>
      </c>
    </row>
    <row r="18" spans="1:23" ht="12" customHeight="1" x14ac:dyDescent="0.25">
      <c r="A18" s="2" t="s">
        <v>1</v>
      </c>
      <c r="B18" s="5">
        <f>B7/B4*1000000</f>
        <v>69556.804577464791</v>
      </c>
      <c r="C18" s="5">
        <f t="shared" ref="C18:P18" si="18">C7/C4*1000000</f>
        <v>75629.195979899494</v>
      </c>
      <c r="D18" s="5">
        <f t="shared" si="18"/>
        <v>84143.931495167708</v>
      </c>
      <c r="E18" s="5">
        <f t="shared" si="18"/>
        <v>89919.4734488541</v>
      </c>
      <c r="F18" s="5">
        <f t="shared" si="18"/>
        <v>95025.030245490299</v>
      </c>
      <c r="G18" s="5">
        <f t="shared" si="18"/>
        <v>100607.95718085105</v>
      </c>
      <c r="H18" s="5">
        <f t="shared" si="18"/>
        <v>104665.24848883048</v>
      </c>
      <c r="I18" s="5">
        <f t="shared" si="18"/>
        <v>109236.93665042319</v>
      </c>
      <c r="J18" s="5">
        <f t="shared" si="18"/>
        <v>112215.42498095962</v>
      </c>
      <c r="K18" s="5">
        <f t="shared" si="18"/>
        <v>110631.80662983426</v>
      </c>
      <c r="L18" s="5">
        <f t="shared" si="18"/>
        <v>120249.30895350326</v>
      </c>
      <c r="M18" s="5">
        <f t="shared" si="18"/>
        <v>122444.76769211293</v>
      </c>
      <c r="N18" s="5">
        <f t="shared" si="18"/>
        <v>125643.81557020271</v>
      </c>
      <c r="O18" s="5">
        <f t="shared" si="18"/>
        <v>130547.91460122701</v>
      </c>
      <c r="P18" s="5">
        <f t="shared" si="18"/>
        <v>135833.26958105646</v>
      </c>
      <c r="Q18" s="5">
        <f t="shared" ref="Q18:R18" si="19">Q7/Q4*1000000</f>
        <v>140253.28483975513</v>
      </c>
      <c r="R18" s="5">
        <f t="shared" si="19"/>
        <v>142464.59428296902</v>
      </c>
      <c r="S18" s="5">
        <f t="shared" ref="S18:T18" si="20">S7/S4*1000000</f>
        <v>144696.55616373155</v>
      </c>
      <c r="T18" s="5">
        <f t="shared" si="20"/>
        <v>146236.0260787103</v>
      </c>
      <c r="U18" s="5">
        <f t="shared" ref="U18:V18" si="21">U7/U4*1000000</f>
        <v>145435.20052052525</v>
      </c>
      <c r="V18" s="5">
        <f t="shared" ref="V18:W18" si="22">V7/V4*1000000</f>
        <v>138877.56089705354</v>
      </c>
      <c r="W18" s="5">
        <f t="shared" si="22"/>
        <v>130287.48777255752</v>
      </c>
    </row>
    <row r="19" spans="1:23" ht="17.25" customHeight="1" x14ac:dyDescent="0.25">
      <c r="A19" s="2" t="s">
        <v>12</v>
      </c>
      <c r="B19" s="5">
        <f>B7/B5*1000000</f>
        <v>18258.460294230917</v>
      </c>
      <c r="C19" s="5">
        <f t="shared" ref="C19:P19" si="23">C7/C5*1000000</f>
        <v>20245.103578154423</v>
      </c>
      <c r="D19" s="5">
        <f t="shared" si="23"/>
        <v>22621.860150548317</v>
      </c>
      <c r="E19" s="5">
        <f t="shared" si="23"/>
        <v>24358.864021804966</v>
      </c>
      <c r="F19" s="5">
        <f t="shared" si="23"/>
        <v>26404.595914675512</v>
      </c>
      <c r="G19" s="5">
        <f t="shared" si="23"/>
        <v>28222.920804267542</v>
      </c>
      <c r="H19" s="5">
        <f t="shared" si="23"/>
        <v>29421.636414007091</v>
      </c>
      <c r="I19" s="5">
        <f t="shared" si="23"/>
        <v>31183.132554819342</v>
      </c>
      <c r="J19" s="5">
        <f t="shared" si="23"/>
        <v>32077.837294531731</v>
      </c>
      <c r="K19" s="5">
        <f t="shared" si="23"/>
        <v>33003.239770691507</v>
      </c>
      <c r="L19" s="5">
        <f t="shared" si="23"/>
        <v>33450.431320149655</v>
      </c>
      <c r="M19" s="5">
        <f t="shared" si="23"/>
        <v>34246.555484739045</v>
      </c>
      <c r="N19" s="5">
        <f t="shared" si="23"/>
        <v>35474.084304775279</v>
      </c>
      <c r="O19" s="5">
        <f t="shared" si="23"/>
        <v>37279.80042046251</v>
      </c>
      <c r="P19" s="5">
        <f t="shared" si="23"/>
        <v>38903.313567279933</v>
      </c>
      <c r="Q19" s="5">
        <f t="shared" ref="Q19:R19" si="24">Q7/Q5*1000000</f>
        <v>40323.36390930738</v>
      </c>
      <c r="R19" s="5">
        <f t="shared" si="24"/>
        <v>40548.327077564696</v>
      </c>
      <c r="S19" s="5">
        <f t="shared" ref="S19:T19" si="25">S7/S5*1000000</f>
        <v>41539.586595613859</v>
      </c>
      <c r="T19" s="5">
        <f t="shared" si="25"/>
        <v>41828.471705150376</v>
      </c>
      <c r="U19" s="5">
        <f t="shared" ref="U19:V19" si="26">U7/U5*1000000</f>
        <v>41434.571958206943</v>
      </c>
      <c r="V19" s="5">
        <f t="shared" ref="V19:W19" si="27">V7/V5*1000000</f>
        <v>39126.553285162161</v>
      </c>
      <c r="W19" s="5">
        <f t="shared" si="27"/>
        <v>36143.315710323164</v>
      </c>
    </row>
    <row r="20" spans="1:23" ht="12" customHeight="1" x14ac:dyDescent="0.25">
      <c r="A20" s="2" t="s">
        <v>1</v>
      </c>
      <c r="B20" s="5">
        <f>B7/B6*1000000</f>
        <v>44503.818642635873</v>
      </c>
      <c r="C20" s="5">
        <f t="shared" ref="C20:P20" si="28">C7/C6*1000000</f>
        <v>48683.67375231054</v>
      </c>
      <c r="D20" s="5">
        <f t="shared" si="28"/>
        <v>54161.257158539927</v>
      </c>
      <c r="E20" s="5">
        <f t="shared" si="28"/>
        <v>57990.604902667626</v>
      </c>
      <c r="F20" s="5">
        <f t="shared" si="28"/>
        <v>61690.547503742186</v>
      </c>
      <c r="G20" s="5">
        <f t="shared" si="28"/>
        <v>65424.752507782774</v>
      </c>
      <c r="H20" s="5">
        <f t="shared" si="28"/>
        <v>68013.196225770633</v>
      </c>
      <c r="I20" s="5">
        <f t="shared" si="28"/>
        <v>71199.400869274483</v>
      </c>
      <c r="J20" s="5">
        <f t="shared" si="28"/>
        <v>73169.435358384362</v>
      </c>
      <c r="K20" s="5">
        <f t="shared" si="28"/>
        <v>72176.807867105468</v>
      </c>
      <c r="L20" s="5">
        <f t="shared" si="28"/>
        <v>77444.840372875755</v>
      </c>
      <c r="M20" s="5">
        <f t="shared" si="28"/>
        <v>79343.004101722719</v>
      </c>
      <c r="N20" s="5">
        <f t="shared" si="28"/>
        <v>81614.178932062365</v>
      </c>
      <c r="O20" s="5">
        <f t="shared" si="28"/>
        <v>85239.985899695559</v>
      </c>
      <c r="P20" s="5">
        <f t="shared" si="28"/>
        <v>88699.308143684088</v>
      </c>
      <c r="Q20" s="5">
        <f t="shared" ref="Q20:R20" si="29">Q7/Q6*1000000</f>
        <v>91650.334614479565</v>
      </c>
      <c r="R20" s="5">
        <f t="shared" si="29"/>
        <v>93317.615608528038</v>
      </c>
      <c r="S20" s="5">
        <f t="shared" ref="S20:T20" si="30">S7/S6*1000000</f>
        <v>94817.142923976615</v>
      </c>
      <c r="T20" s="5">
        <f t="shared" si="30"/>
        <v>95787.492507182236</v>
      </c>
      <c r="U20" s="5">
        <f t="shared" ref="U20:W20" si="31">U7/U6*1000000</f>
        <v>95417.863241229425</v>
      </c>
      <c r="V20" s="8" t="s">
        <v>14</v>
      </c>
      <c r="W20" s="8" t="s">
        <v>14</v>
      </c>
    </row>
    <row r="21" spans="1:23" ht="12" hidden="1" customHeight="1" x14ac:dyDescent="0.25">
      <c r="A21" s="7" t="s">
        <v>13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</row>
    <row r="22" spans="1:23" ht="12" customHeight="1" x14ac:dyDescent="0.25">
      <c r="A22" s="7" t="s">
        <v>15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</row>
    <row r="23" spans="1:23" ht="12" customHeight="1" x14ac:dyDescent="0.25"/>
    <row r="24" spans="1:23" ht="12" customHeight="1" x14ac:dyDescent="0.25"/>
    <row r="25" spans="1:23" ht="12" customHeight="1" x14ac:dyDescent="0.25"/>
    <row r="26" spans="1:23" ht="12" customHeight="1" x14ac:dyDescent="0.25"/>
    <row r="27" spans="1:23" ht="12" customHeight="1" x14ac:dyDescent="0.25"/>
    <row r="28" spans="1:23" ht="12" customHeight="1" x14ac:dyDescent="0.25"/>
    <row r="29" spans="1:23" ht="12" customHeight="1" x14ac:dyDescent="0.25">
      <c r="O29" s="5"/>
      <c r="P29" s="5"/>
      <c r="Q29" s="5"/>
      <c r="R29" s="5"/>
      <c r="S29" s="5"/>
      <c r="T29" s="5"/>
      <c r="U29" s="5"/>
      <c r="V29" s="5"/>
      <c r="W29" s="5"/>
    </row>
    <row r="30" spans="1:23" ht="12" customHeight="1" x14ac:dyDescent="0.25"/>
    <row r="31" spans="1:23" ht="12" customHeight="1" x14ac:dyDescent="0.25"/>
    <row r="32" spans="1:23" ht="12" customHeight="1" x14ac:dyDescent="0.25"/>
    <row r="33" ht="12" customHeight="1" x14ac:dyDescent="0.25"/>
    <row r="34" ht="12" customHeight="1" x14ac:dyDescent="0.25"/>
    <row r="35" ht="12" customHeight="1" x14ac:dyDescent="0.25"/>
    <row r="36" ht="12" customHeight="1" x14ac:dyDescent="0.25"/>
    <row r="37" ht="12" customHeight="1" x14ac:dyDescent="0.25"/>
    <row r="38" ht="12" customHeight="1" x14ac:dyDescent="0.25"/>
    <row r="39" ht="12" customHeight="1" x14ac:dyDescent="0.25"/>
    <row r="40" ht="12" customHeight="1" x14ac:dyDescent="0.25"/>
    <row r="41" ht="12" customHeight="1" x14ac:dyDescent="0.25"/>
  </sheetData>
  <pageMargins left="0.7" right="0.7" top="0.75" bottom="0.75" header="0.3" footer="0.3"/>
  <pageSetup paperSize="9" scale="7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3B4BC7-C493-42C7-8A21-A7D68E191856}">
  <dimension ref="A1"/>
  <sheetViews>
    <sheetView workbookViewId="0"/>
  </sheetViews>
  <sheetFormatPr defaultRowHeight="13.2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Diagram</vt:lpstr>
      </vt:variant>
      <vt:variant>
        <vt:i4>1</vt:i4>
      </vt:variant>
    </vt:vector>
  </HeadingPairs>
  <TitlesOfParts>
    <vt:vector size="2" baseType="lpstr">
      <vt:lpstr>Tabell</vt:lpstr>
      <vt:lpstr>Ekonom8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ÅSUB/JoKa</dc:creator>
  <cp:lastModifiedBy>Jonas Karlsson</cp:lastModifiedBy>
  <dcterms:created xsi:type="dcterms:W3CDTF">2012-08-22T06:31:37Z</dcterms:created>
  <dcterms:modified xsi:type="dcterms:W3CDTF">2025-02-05T13:26:41Z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SRI_WORKBOOK_ID">
    <vt:lpwstr>6044d782adbf451bb5ec2a39b1485c54</vt:lpwstr>
  </property>
</Properties>
</file>