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Miljö och energi\"/>
    </mc:Choice>
  </mc:AlternateContent>
  <xr:revisionPtr revIDLastSave="0" documentId="13_ncr:1_{8D8E05A5-9299-4EB6-AB7A-8C1748E6ECD4}" xr6:coauthVersionLast="47" xr6:coauthVersionMax="47" xr10:uidLastSave="{00000000-0000-0000-0000-000000000000}"/>
  <bookViews>
    <workbookView xWindow="-57720" yWindow="-1920" windowWidth="29040" windowHeight="17520" xr2:uid="{00000000-000D-0000-FFFF-FFFF00000000}"/>
  </bookViews>
  <sheets>
    <sheet name="Land and water area" sheetId="1" r:id="rId1"/>
    <sheet name="Blad1" sheetId="4" state="hidden" r:id="rId2"/>
    <sheet name="Land use Åland" sheetId="2" r:id="rId3"/>
    <sheet name="Land use by municipality" sheetId="3" r:id="rId4"/>
    <sheet name="Land use by region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4" l="1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10" i="4"/>
  <c r="D3" i="4"/>
  <c r="C3" i="4"/>
  <c r="E23" i="1"/>
  <c r="C23" i="1"/>
  <c r="D5" i="4" s="1"/>
  <c r="B23" i="1"/>
  <c r="C5" i="4" s="1"/>
  <c r="E22" i="1"/>
  <c r="C22" i="1"/>
  <c r="B22" i="1"/>
  <c r="C4" i="4" s="1"/>
  <c r="D4" i="4" l="1"/>
  <c r="C21" i="1"/>
  <c r="B21" i="1"/>
  <c r="D22" i="1"/>
  <c r="E21" i="1"/>
  <c r="F23" i="1"/>
  <c r="F22" i="1"/>
  <c r="D23" i="1"/>
  <c r="F21" i="1" l="1"/>
  <c r="F24" i="1" s="1"/>
  <c r="D21" i="1"/>
  <c r="D24" i="1" s="1"/>
  <c r="B24" i="1"/>
  <c r="C24" i="1"/>
  <c r="E24" i="1"/>
</calcChain>
</file>

<file path=xl/sharedStrings.xml><?xml version="1.0" encoding="utf-8"?>
<sst xmlns="http://schemas.openxmlformats.org/spreadsheetml/2006/main" count="181" uniqueCount="97">
  <si>
    <t>Land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</si>
  <si>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</si>
  <si>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</si>
  <si>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</si>
  <si>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</si>
  <si>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</si>
  <si>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</si>
  <si>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</si>
  <si>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</si>
  <si>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</si>
  <si>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</si>
  <si>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</si>
  <si>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</si>
  <si>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</si>
  <si>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</si>
  <si>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</si>
  <si>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</si>
  <si>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</si>
  <si>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Statistics Åland</t>
  </si>
  <si>
    <t>Lakes</t>
  </si>
  <si>
    <t>Sea</t>
  </si>
  <si>
    <t>Total</t>
  </si>
  <si>
    <t>lakes</t>
  </si>
  <si>
    <t xml:space="preserve">Land + </t>
  </si>
  <si>
    <t>Municipality</t>
  </si>
  <si>
    <t>Åland excl. Mariehamn</t>
  </si>
  <si>
    <t>- Archipelago</t>
  </si>
  <si>
    <t>Source: National Land Survey of Finland</t>
  </si>
  <si>
    <t>- Rural districts</t>
  </si>
  <si>
    <t xml:space="preserve"> </t>
  </si>
  <si>
    <r>
      <t>Km</t>
    </r>
    <r>
      <rPr>
        <vertAlign val="superscript"/>
        <sz val="9"/>
        <color theme="1"/>
        <rFont val="Calibri"/>
        <family val="2"/>
        <scheme val="minor"/>
      </rPr>
      <t>2</t>
    </r>
  </si>
  <si>
    <t>.</t>
  </si>
  <si>
    <t>Use</t>
  </si>
  <si>
    <t>Share of land-</t>
  </si>
  <si>
    <t>area, per cent</t>
  </si>
  <si>
    <t>Share of total</t>
  </si>
  <si>
    <t>Artificial surfaces</t>
  </si>
  <si>
    <t>Housing</t>
  </si>
  <si>
    <t>Dump sites</t>
  </si>
  <si>
    <t>Traffic areas</t>
  </si>
  <si>
    <t>Construction sites</t>
  </si>
  <si>
    <t>Parks</t>
  </si>
  <si>
    <t>Commercial, admin. areas</t>
  </si>
  <si>
    <t>Industrial areas</t>
  </si>
  <si>
    <t>Sport, leisure areas</t>
  </si>
  <si>
    <t>Agricultural areas</t>
  </si>
  <si>
    <t>Arable land</t>
  </si>
  <si>
    <t>Fruit and berries</t>
  </si>
  <si>
    <t>Pastures, other</t>
  </si>
  <si>
    <t>Forests, bare rock</t>
  </si>
  <si>
    <t>Forests</t>
  </si>
  <si>
    <t>Beaches</t>
  </si>
  <si>
    <t>Bare rock</t>
  </si>
  <si>
    <t>Inland marches, terrestrial</t>
  </si>
  <si>
    <t>Peatbogs</t>
  </si>
  <si>
    <t>Water areas</t>
  </si>
  <si>
    <t>Inland marches, aquatic</t>
  </si>
  <si>
    <t>Water courses</t>
  </si>
  <si>
    <t>Source: Finnish Environment Institute</t>
  </si>
  <si>
    <t>Wetlands</t>
  </si>
  <si>
    <t>sport,</t>
  </si>
  <si>
    <t xml:space="preserve"> impediment</t>
  </si>
  <si>
    <t>Andel av landarealen, procent</t>
  </si>
  <si>
    <t>Commercial,</t>
  </si>
  <si>
    <t>admin.,</t>
  </si>
  <si>
    <t>industry</t>
  </si>
  <si>
    <t>Transport,</t>
  </si>
  <si>
    <t>construction</t>
  </si>
  <si>
    <t>Recreational housing</t>
  </si>
  <si>
    <t>Recreational</t>
  </si>
  <si>
    <t>housing</t>
  </si>
  <si>
    <t>Parks,</t>
  </si>
  <si>
    <t>leisure</t>
  </si>
  <si>
    <t>Arable</t>
  </si>
  <si>
    <t>land</t>
  </si>
  <si>
    <t>Pastures,</t>
  </si>
  <si>
    <t>other</t>
  </si>
  <si>
    <t>Forests incl.</t>
  </si>
  <si>
    <t xml:space="preserve"> wasteland and</t>
  </si>
  <si>
    <t>incl.</t>
  </si>
  <si>
    <t>beaches</t>
  </si>
  <si>
    <t>Forests and bare rock</t>
  </si>
  <si>
    <r>
      <t>Area, km</t>
    </r>
    <r>
      <rPr>
        <b/>
        <vertAlign val="superscript"/>
        <sz val="9"/>
        <rFont val="Calibri"/>
        <family val="2"/>
        <scheme val="minor"/>
      </rPr>
      <t>2</t>
    </r>
  </si>
  <si>
    <t>Land use 31.12.2018, square kilometers</t>
  </si>
  <si>
    <t>Land use by municipality 31.12.2018</t>
  </si>
  <si>
    <t>Last updated 28.4.2020</t>
  </si>
  <si>
    <t>Note: The area total differs somewhat from the official figures of the National Land Survey of Finland.</t>
  </si>
  <si>
    <t>Rural districts</t>
  </si>
  <si>
    <t>Archipelago</t>
  </si>
  <si>
    <t>Water</t>
  </si>
  <si>
    <t>Last updated 4.3.2024</t>
  </si>
  <si>
    <t>Land and water areas by municipality 1.1.2024, km²</t>
  </si>
  <si>
    <t>Land area,</t>
  </si>
  <si>
    <t>% of Åland</t>
  </si>
  <si>
    <t>of municipclity</t>
  </si>
  <si>
    <t>Water area in %</t>
  </si>
  <si>
    <t>Last updated 28.8.2024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</si>
</sst>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0000000000"/>
    <numFmt numFmtId="166" formatCode="0.0"/>
  </numFmts>
  <fonts count="14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164" fontId="1" fillId="0" borderId="0" xfId="0" applyNumberFormat="1" applyFont="1"/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6" fillId="0" borderId="0" xfId="0" applyFont="1" applyAlignment="1" applyProtection="1">
      <alignment horizontal="left"/>
      <protection locked="0"/>
    </xf>
    <xf numFmtId="0" fontId="5" fillId="0" borderId="0" xfId="0" applyFont="1"/>
    <xf numFmtId="0" fontId="1" fillId="0" borderId="2" xfId="0" applyFont="1" applyBorder="1"/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quotePrefix="1" applyFont="1"/>
    <xf numFmtId="0" fontId="4" fillId="0" borderId="3" xfId="0" applyFont="1" applyBorder="1" applyAlignment="1">
      <alignment horizontal="left"/>
    </xf>
    <xf numFmtId="164" fontId="4" fillId="0" borderId="3" xfId="0" applyNumberFormat="1" applyFont="1" applyBorder="1"/>
    <xf numFmtId="165" fontId="0" fillId="0" borderId="0" xfId="0" applyNumberFormat="1"/>
    <xf numFmtId="1" fontId="7" fillId="0" borderId="0" xfId="0" applyNumberFormat="1" applyFont="1" applyAlignment="1">
      <alignment horizontal="left"/>
    </xf>
    <xf numFmtId="165" fontId="8" fillId="0" borderId="2" xfId="0" applyNumberFormat="1" applyFont="1" applyBorder="1"/>
    <xf numFmtId="165" fontId="8" fillId="0" borderId="2" xfId="0" applyNumberFormat="1" applyFont="1" applyBorder="1" applyAlignment="1">
      <alignment horizontal="right"/>
    </xf>
    <xf numFmtId="165" fontId="8" fillId="0" borderId="1" xfId="0" applyNumberFormat="1" applyFont="1" applyBorder="1"/>
    <xf numFmtId="165" fontId="8" fillId="0" borderId="1" xfId="0" applyNumberFormat="1" applyFont="1" applyBorder="1" applyAlignment="1">
      <alignment horizontal="right"/>
    </xf>
    <xf numFmtId="165" fontId="10" fillId="0" borderId="0" xfId="0" applyNumberFormat="1" applyFont="1"/>
    <xf numFmtId="164" fontId="10" fillId="0" borderId="0" xfId="0" applyNumberFormat="1" applyFont="1"/>
    <xf numFmtId="164" fontId="10" fillId="0" borderId="0" xfId="0" applyNumberFormat="1" applyFont="1" applyAlignment="1">
      <alignment horizontal="right"/>
    </xf>
    <xf numFmtId="166" fontId="10" fillId="0" borderId="0" xfId="0" applyNumberFormat="1" applyFont="1"/>
    <xf numFmtId="165" fontId="8" fillId="0" borderId="0" xfId="0" applyNumberFormat="1" applyFont="1"/>
    <xf numFmtId="164" fontId="8" fillId="0" borderId="0" xfId="0" applyNumberFormat="1" applyFont="1"/>
    <xf numFmtId="166" fontId="8" fillId="0" borderId="0" xfId="0" applyNumberFormat="1" applyFont="1"/>
    <xf numFmtId="165" fontId="8" fillId="0" borderId="0" xfId="0" applyNumberFormat="1" applyFont="1" applyAlignment="1">
      <alignment horizontal="right"/>
    </xf>
    <xf numFmtId="165" fontId="8" fillId="0" borderId="3" xfId="0" applyNumberFormat="1" applyFont="1" applyBorder="1"/>
    <xf numFmtId="164" fontId="8" fillId="0" borderId="3" xfId="0" applyNumberFormat="1" applyFont="1" applyBorder="1"/>
    <xf numFmtId="165" fontId="8" fillId="0" borderId="3" xfId="0" applyNumberFormat="1" applyFont="1" applyBorder="1" applyAlignment="1">
      <alignment horizontal="right"/>
    </xf>
    <xf numFmtId="166" fontId="8" fillId="0" borderId="3" xfId="0" applyNumberFormat="1" applyFont="1" applyBorder="1"/>
    <xf numFmtId="0" fontId="11" fillId="0" borderId="0" xfId="0" applyFont="1"/>
    <xf numFmtId="0" fontId="2" fillId="0" borderId="0" xfId="0" applyFont="1"/>
    <xf numFmtId="1" fontId="8" fillId="0" borderId="2" xfId="0" applyNumberFormat="1" applyFont="1" applyBorder="1"/>
    <xf numFmtId="1" fontId="8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1" fontId="11" fillId="0" borderId="0" xfId="0" applyNumberFormat="1" applyFont="1"/>
    <xf numFmtId="1" fontId="8" fillId="0" borderId="0" xfId="0" applyNumberFormat="1" applyFont="1"/>
    <xf numFmtId="1" fontId="8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" fontId="11" fillId="0" borderId="0" xfId="0" applyNumberFormat="1" applyFont="1" applyAlignment="1">
      <alignment horizontal="right"/>
    </xf>
    <xf numFmtId="1" fontId="11" fillId="0" borderId="1" xfId="0" applyNumberFormat="1" applyFont="1" applyBorder="1"/>
    <xf numFmtId="1" fontId="8" fillId="0" borderId="1" xfId="0" applyNumberFormat="1" applyFont="1" applyBorder="1"/>
    <xf numFmtId="1" fontId="8" fillId="0" borderId="1" xfId="0" applyNumberFormat="1" applyFont="1" applyBorder="1" applyAlignment="1">
      <alignment horizontal="right"/>
    </xf>
    <xf numFmtId="1" fontId="4" fillId="0" borderId="0" xfId="0" applyNumberFormat="1" applyFont="1"/>
    <xf numFmtId="1" fontId="10" fillId="0" borderId="0" xfId="0" applyNumberFormat="1" applyFont="1"/>
    <xf numFmtId="1" fontId="10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" fontId="10" fillId="0" borderId="3" xfId="0" applyNumberFormat="1" applyFont="1" applyBorder="1"/>
    <xf numFmtId="164" fontId="10" fillId="0" borderId="3" xfId="0" applyNumberFormat="1" applyFont="1" applyBorder="1"/>
    <xf numFmtId="3" fontId="10" fillId="0" borderId="0" xfId="0" applyNumberFormat="1" applyFont="1"/>
    <xf numFmtId="3" fontId="8" fillId="0" borderId="0" xfId="0" applyNumberFormat="1" applyFont="1"/>
    <xf numFmtId="3" fontId="8" fillId="0" borderId="3" xfId="0" applyNumberFormat="1" applyFont="1" applyBorder="1"/>
    <xf numFmtId="165" fontId="13" fillId="0" borderId="0" xfId="0" applyNumberFormat="1" applyFont="1"/>
    <xf numFmtId="1" fontId="8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166" fontId="1" fillId="0" borderId="0" xfId="0" applyNumberFormat="1" applyFont="1"/>
    <xf numFmtId="166" fontId="4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sv-FI" sz="1000" b="1">
                <a:solidFill>
                  <a:schemeClr val="tx1"/>
                </a:solidFill>
              </a:rPr>
              <a:t>Land- and water area by region 1.1.2024</a:t>
            </a:r>
          </a:p>
        </c:rich>
      </c:tx>
      <c:layout>
        <c:manualLayout>
          <c:xMode val="edge"/>
          <c:yMode val="edge"/>
          <c:x val="1.228568872998826E-2"/>
          <c:y val="2.4577572964669739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0.12064867320017229"/>
          <c:y val="0.22822308501759861"/>
          <c:w val="0.83513732175230659"/>
          <c:h val="0.66871173361394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Blad1!$C$2</c:f>
              <c:strCache>
                <c:ptCount val="1"/>
                <c:pt idx="0">
                  <c:v>Land</c:v>
                </c:pt>
              </c:strCache>
            </c:strRef>
          </c:tx>
          <c:spPr>
            <a:solidFill>
              <a:schemeClr val="accent1"/>
            </a:solidFill>
            <a:ln w="3175">
              <a:noFill/>
            </a:ln>
          </c:spPr>
          <c:invertIfNegative val="0"/>
          <c:cat>
            <c:strRef>
              <c:f>Blad1!$B$3:$B$5</c:f>
              <c:strCache>
                <c:ptCount val="3"/>
                <c:pt idx="0">
                  <c:v>Mariehamn</c:v>
                </c:pt>
                <c:pt idx="1">
                  <c:v>Rural districts</c:v>
                </c:pt>
                <c:pt idx="2">
                  <c:v>Archipelago</c:v>
                </c:pt>
              </c:strCache>
            </c:strRef>
          </c:cat>
          <c:val>
            <c:numRef>
              <c:f>Blad1!$C$3:$C$5</c:f>
              <c:numCache>
                <c:formatCode>General</c:formatCode>
                <c:ptCount val="3"/>
                <c:pt idx="0">
                  <c:v>11.83</c:v>
                </c:pt>
                <c:pt idx="1">
                  <c:v>1007.51</c:v>
                </c:pt>
                <c:pt idx="2">
                  <c:v>536.25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1-4EF5-9CB5-D0CE440966E6}"/>
            </c:ext>
          </c:extLst>
        </c:ser>
        <c:ser>
          <c:idx val="1"/>
          <c:order val="1"/>
          <c:tx>
            <c:strRef>
              <c:f>Blad1!$D$2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2"/>
            </a:solidFill>
            <a:ln w="3175">
              <a:noFill/>
            </a:ln>
          </c:spPr>
          <c:invertIfNegative val="0"/>
          <c:cat>
            <c:strRef>
              <c:f>Blad1!$B$3:$B$5</c:f>
              <c:strCache>
                <c:ptCount val="3"/>
                <c:pt idx="0">
                  <c:v>Mariehamn</c:v>
                </c:pt>
                <c:pt idx="1">
                  <c:v>Rural districts</c:v>
                </c:pt>
                <c:pt idx="2">
                  <c:v>Archipelago</c:v>
                </c:pt>
              </c:strCache>
            </c:strRef>
          </c:cat>
          <c:val>
            <c:numRef>
              <c:f>Blad1!$D$3:$D$5</c:f>
              <c:numCache>
                <c:formatCode>General</c:formatCode>
                <c:ptCount val="3"/>
                <c:pt idx="0">
                  <c:v>8.93</c:v>
                </c:pt>
                <c:pt idx="1">
                  <c:v>4838.0999999999995</c:v>
                </c:pt>
                <c:pt idx="2">
                  <c:v>6921.8899999999994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B1-4EF5-9CB5-D0CE44096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279585152"/>
        <c:axId val="279586688"/>
      </c:barChart>
      <c:catAx>
        <c:axId val="27958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9586688"/>
        <c:crosses val="autoZero"/>
        <c:auto val="1"/>
        <c:lblAlgn val="ctr"/>
        <c:lblOffset val="100"/>
        <c:noMultiLvlLbl val="0"/>
      </c:catAx>
      <c:valAx>
        <c:axId val="279586688"/>
        <c:scaling>
          <c:orientation val="minMax"/>
          <c:max val="70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Km²</a:t>
                </a:r>
              </a:p>
            </c:rich>
          </c:tx>
          <c:layout>
            <c:manualLayout>
              <c:xMode val="edge"/>
              <c:yMode val="edge"/>
              <c:x val="1.6067120573818486E-2"/>
              <c:y val="0.1183153718688389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9585152"/>
        <c:crosses val="autoZero"/>
        <c:crossBetween val="between"/>
        <c:majorUnit val="1000"/>
        <c:minorUnit val="5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3516319279466271"/>
          <c:y val="0.23559297023355952"/>
          <c:w val="0.23036694049480566"/>
          <c:h val="6.50904784659173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n-US" sz="1000" b="1"/>
              <a:t>Land area by municipality 1.1.2024</a:t>
            </a:r>
          </a:p>
        </c:rich>
      </c:tx>
      <c:layout>
        <c:manualLayout>
          <c:xMode val="edge"/>
          <c:yMode val="edge"/>
          <c:x val="7.3595018984911839E-4"/>
          <c:y val="1.0037641154328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487325266450322"/>
          <c:y val="0.11576148824353076"/>
          <c:w val="0.68738564228992138"/>
          <c:h val="0.757729097092435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noFill/>
            </a:ln>
          </c:spPr>
          <c:invertIfNegative val="0"/>
          <c:cat>
            <c:strRef>
              <c:f>'Land and water area'!$A$5:$A$20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'Land and water area'!$B$5:$B$20</c:f>
              <c:numCache>
                <c:formatCode>#\ ##0.0</c:formatCode>
                <c:ptCount val="16"/>
                <c:pt idx="0">
                  <c:v>108.28</c:v>
                </c:pt>
                <c:pt idx="1">
                  <c:v>107.74</c:v>
                </c:pt>
                <c:pt idx="2">
                  <c:v>123.44</c:v>
                </c:pt>
                <c:pt idx="3">
                  <c:v>135.37</c:v>
                </c:pt>
                <c:pt idx="4">
                  <c:v>84.55</c:v>
                </c:pt>
                <c:pt idx="5">
                  <c:v>138.63</c:v>
                </c:pt>
                <c:pt idx="6">
                  <c:v>142.96</c:v>
                </c:pt>
                <c:pt idx="7">
                  <c:v>99.17</c:v>
                </c:pt>
                <c:pt idx="8">
                  <c:v>63.59</c:v>
                </c:pt>
                <c:pt idx="9">
                  <c:v>113.3</c:v>
                </c:pt>
                <c:pt idx="10">
                  <c:v>36.4</c:v>
                </c:pt>
                <c:pt idx="11">
                  <c:v>152.28</c:v>
                </c:pt>
                <c:pt idx="12">
                  <c:v>28.05</c:v>
                </c:pt>
                <c:pt idx="13">
                  <c:v>108.21</c:v>
                </c:pt>
                <c:pt idx="14">
                  <c:v>101.79</c:v>
                </c:pt>
                <c:pt idx="15">
                  <c:v>11.83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2D-4148-AFB7-74D13D94C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278251392"/>
        <c:axId val="278252928"/>
      </c:barChart>
      <c:catAx>
        <c:axId val="278251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8252928"/>
        <c:crosses val="autoZero"/>
        <c:auto val="1"/>
        <c:lblAlgn val="ctr"/>
        <c:lblOffset val="100"/>
        <c:tickLblSkip val="1"/>
        <c:noMultiLvlLbl val="0"/>
      </c:catAx>
      <c:valAx>
        <c:axId val="278252928"/>
        <c:scaling>
          <c:orientation val="minMax"/>
          <c:max val="175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Km²</a:t>
                </a:r>
              </a:p>
            </c:rich>
          </c:tx>
          <c:layout>
            <c:manualLayout>
              <c:xMode val="edge"/>
              <c:yMode val="edge"/>
              <c:x val="0.90897637795275588"/>
              <c:y val="0.93984761142732443"/>
            </c:manualLayout>
          </c:layout>
          <c:overlay val="0"/>
        </c:title>
        <c:numFmt formatCode="#,##0" sourceLinked="0"/>
        <c:majorTickMark val="none"/>
        <c:minorTickMark val="none"/>
        <c:tickLblPos val="high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8251392"/>
        <c:crosses val="autoZero"/>
        <c:crossBetween val="between"/>
        <c:majorUnit val="25"/>
        <c:minorUnit val="5"/>
      </c:valAx>
      <c:spPr>
        <a:ln w="3175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n-US" sz="1000" b="1"/>
              <a:t>Sea area by municipality 1.1.2024</a:t>
            </a:r>
          </a:p>
        </c:rich>
      </c:tx>
      <c:layout>
        <c:manualLayout>
          <c:xMode val="edge"/>
          <c:yMode val="edge"/>
          <c:x val="7.3609108720564854E-4"/>
          <c:y val="1.00376024425518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349524971350412"/>
          <c:y val="0.10190467531050536"/>
          <c:w val="0.72998410409966363"/>
          <c:h val="0.752535647329798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noFill/>
            </a:ln>
          </c:spPr>
          <c:invertIfNegative val="0"/>
          <c:cat>
            <c:strRef>
              <c:f>Blad1!$B$10:$B$25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Blad1!$C$10:$C$25</c:f>
              <c:numCache>
                <c:formatCode>General</c:formatCode>
                <c:ptCount val="16"/>
                <c:pt idx="0">
                  <c:v>1534.76</c:v>
                </c:pt>
                <c:pt idx="1">
                  <c:v>643.47</c:v>
                </c:pt>
                <c:pt idx="2">
                  <c:v>39.53</c:v>
                </c:pt>
                <c:pt idx="3">
                  <c:v>1733.5</c:v>
                </c:pt>
                <c:pt idx="4">
                  <c:v>518.17999999999995</c:v>
                </c:pt>
                <c:pt idx="5">
                  <c:v>1083.95</c:v>
                </c:pt>
                <c:pt idx="6">
                  <c:v>543.07000000000005</c:v>
                </c:pt>
                <c:pt idx="7">
                  <c:v>766.25</c:v>
                </c:pt>
                <c:pt idx="8">
                  <c:v>2101.14</c:v>
                </c:pt>
                <c:pt idx="9">
                  <c:v>851.2</c:v>
                </c:pt>
                <c:pt idx="10">
                  <c:v>50.5</c:v>
                </c:pt>
                <c:pt idx="11">
                  <c:v>1007.24</c:v>
                </c:pt>
                <c:pt idx="12">
                  <c:v>314.29000000000002</c:v>
                </c:pt>
                <c:pt idx="13">
                  <c:v>71.91</c:v>
                </c:pt>
                <c:pt idx="14">
                  <c:v>470.38</c:v>
                </c:pt>
                <c:pt idx="15">
                  <c:v>8.93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F-4B1D-90B0-411F44085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279635840"/>
        <c:axId val="279637376"/>
      </c:barChart>
      <c:catAx>
        <c:axId val="279635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9637376"/>
        <c:crosses val="autoZero"/>
        <c:auto val="1"/>
        <c:lblAlgn val="ctr"/>
        <c:lblOffset val="100"/>
        <c:tickLblSkip val="1"/>
        <c:noMultiLvlLbl val="0"/>
      </c:catAx>
      <c:valAx>
        <c:axId val="279637376"/>
        <c:scaling>
          <c:orientation val="minMax"/>
          <c:max val="25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Km²</a:t>
                </a:r>
              </a:p>
            </c:rich>
          </c:tx>
          <c:layout>
            <c:manualLayout>
              <c:xMode val="edge"/>
              <c:yMode val="edge"/>
              <c:x val="0.8714176925067465"/>
              <c:y val="0.93053039798596604"/>
            </c:manualLayout>
          </c:layout>
          <c:overlay val="0"/>
        </c:title>
        <c:numFmt formatCode="#,##0" sourceLinked="0"/>
        <c:majorTickMark val="none"/>
        <c:minorTickMark val="none"/>
        <c:tickLblPos val="high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9635840"/>
        <c:crosses val="autoZero"/>
        <c:crossBetween val="between"/>
        <c:majorUnit val="500"/>
        <c:minorUnit val="1"/>
      </c:valAx>
      <c:spPr>
        <a:ln w="3175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57150</xdr:rowOff>
    </xdr:from>
    <xdr:to>
      <xdr:col>4</xdr:col>
      <xdr:colOff>19049</xdr:colOff>
      <xdr:row>39</xdr:row>
      <xdr:rowOff>142875</xdr:rowOff>
    </xdr:to>
    <xdr:graphicFrame macro="">
      <xdr:nvGraphicFramePr>
        <xdr:cNvPr id="5" name="Diagram 6">
          <a:extLst>
            <a:ext uri="{FF2B5EF4-FFF2-40B4-BE49-F238E27FC236}">
              <a16:creationId xmlns:a16="http://schemas.microsoft.com/office/drawing/2014/main" id="{1B047B86-44D4-47E7-A725-3F17F3C10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85725</xdr:rowOff>
    </xdr:from>
    <xdr:to>
      <xdr:col>3</xdr:col>
      <xdr:colOff>542925</xdr:colOff>
      <xdr:row>56</xdr:row>
      <xdr:rowOff>85725</xdr:rowOff>
    </xdr:to>
    <xdr:graphicFrame macro="">
      <xdr:nvGraphicFramePr>
        <xdr:cNvPr id="8" name="Diagram 6">
          <a:extLst>
            <a:ext uri="{FF2B5EF4-FFF2-40B4-BE49-F238E27FC236}">
              <a16:creationId xmlns:a16="http://schemas.microsoft.com/office/drawing/2014/main" id="{F0555025-801C-475F-A888-743FA2BFC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0</xdr:rowOff>
    </xdr:from>
    <xdr:to>
      <xdr:col>4</xdr:col>
      <xdr:colOff>247650</xdr:colOff>
      <xdr:row>74</xdr:row>
      <xdr:rowOff>9525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CCE177E1-D001-421C-888D-4AA12AC5C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3</xdr:col>
      <xdr:colOff>847725</xdr:colOff>
      <xdr:row>50</xdr:row>
      <xdr:rowOff>85725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992EB409-9941-41F5-9CE2-31EFEF595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81775"/>
          <a:ext cx="4276725" cy="221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6</xdr:col>
      <xdr:colOff>485775</xdr:colOff>
      <xdr:row>72</xdr:row>
      <xdr:rowOff>19050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9CBF76D-0315-476B-B053-B9A5B847B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44050"/>
          <a:ext cx="4572000" cy="306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2</xdr:row>
      <xdr:rowOff>158115</xdr:rowOff>
    </xdr:from>
    <xdr:to>
      <xdr:col>8</xdr:col>
      <xdr:colOff>426720</xdr:colOff>
      <xdr:row>17</xdr:row>
      <xdr:rowOff>163830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A47B007-0C81-9A40-1899-F9819B7B5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" y="501015"/>
          <a:ext cx="5246370" cy="2575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3"/>
  <sheetViews>
    <sheetView showGridLines="0" tabSelected="1" workbookViewId="0">
      <selection activeCell="R19" sqref="R19"/>
    </sheetView>
  </sheetViews>
  <sheetFormatPr defaultColWidth="9.109375" defaultRowHeight="12" x14ac:dyDescent="0.25"/>
  <cols>
    <col min="1" max="1" width="18.6640625" style="1" customWidth="1"/>
    <col min="2" max="2" width="7.6640625" style="1" customWidth="1"/>
    <col min="3" max="3" width="10.109375" style="1" customWidth="1"/>
    <col min="4" max="4" width="10.44140625" style="1" customWidth="1"/>
    <col min="5" max="5" width="9.88671875" style="1" customWidth="1"/>
    <col min="6" max="6" width="10" style="1" customWidth="1"/>
    <col min="7" max="7" width="10.77734375" style="1" customWidth="1"/>
    <col min="8" max="8" width="13.88671875" style="1" customWidth="1"/>
    <col min="9" max="16384" width="9.109375" style="1"/>
  </cols>
  <sheetData>
    <row r="1" spans="1:19" x14ac:dyDescent="0.25">
      <c r="A1" s="1" t="s">
        <v>18</v>
      </c>
    </row>
    <row r="2" spans="1:19" ht="26.25" customHeight="1" thickBot="1" x14ac:dyDescent="0.35">
      <c r="A2" s="2" t="s">
        <v>91</v>
      </c>
      <c r="C2" s="3"/>
      <c r="D2" s="3"/>
      <c r="F2" s="3"/>
    </row>
    <row r="3" spans="1:19" ht="13.5" customHeight="1" x14ac:dyDescent="0.25">
      <c r="A3" s="9" t="s">
        <v>24</v>
      </c>
      <c r="B3" s="10" t="s">
        <v>0</v>
      </c>
      <c r="C3" s="11" t="s">
        <v>19</v>
      </c>
      <c r="D3" s="11" t="s">
        <v>23</v>
      </c>
      <c r="E3" s="10" t="s">
        <v>20</v>
      </c>
      <c r="F3" s="11" t="s">
        <v>21</v>
      </c>
      <c r="G3" s="11" t="s">
        <v>92</v>
      </c>
      <c r="H3" s="11" t="s">
        <v>95</v>
      </c>
    </row>
    <row r="4" spans="1:19" ht="13.5" customHeight="1" x14ac:dyDescent="0.25">
      <c r="A4" s="4"/>
      <c r="B4" s="5"/>
      <c r="C4" s="5"/>
      <c r="D4" s="6" t="s">
        <v>22</v>
      </c>
      <c r="E4" s="5"/>
      <c r="F4" s="5"/>
      <c r="G4" s="6" t="s">
        <v>93</v>
      </c>
      <c r="H4" s="6" t="s">
        <v>94</v>
      </c>
    </row>
    <row r="5" spans="1:19" ht="17.25" customHeight="1" x14ac:dyDescent="0.25">
      <c r="A5" s="12" t="s">
        <v>1</v>
      </c>
      <c r="B5" s="3">
        <v>108.28</v>
      </c>
      <c r="C5" s="3">
        <v>0.24</v>
      </c>
      <c r="D5" s="3">
        <v>108.52</v>
      </c>
      <c r="E5" s="3">
        <v>1534.76</v>
      </c>
      <c r="F5" s="3">
        <v>1643.28</v>
      </c>
      <c r="G5" s="60">
        <v>6.9607030130047125</v>
      </c>
      <c r="H5" s="60">
        <v>93.410739496616529</v>
      </c>
      <c r="O5" s="3"/>
      <c r="P5" s="3"/>
      <c r="Q5" s="3"/>
      <c r="R5" s="3"/>
      <c r="S5" s="3"/>
    </row>
    <row r="6" spans="1:19" ht="13.5" customHeight="1" x14ac:dyDescent="0.25">
      <c r="A6" s="12" t="s">
        <v>2</v>
      </c>
      <c r="B6" s="3">
        <v>107.74</v>
      </c>
      <c r="C6" s="3">
        <v>1.46</v>
      </c>
      <c r="D6" s="3">
        <v>109.19999999999999</v>
      </c>
      <c r="E6" s="3">
        <v>643.47</v>
      </c>
      <c r="F6" s="3">
        <v>752.67000000000007</v>
      </c>
      <c r="G6" s="60">
        <v>6.925989495946876</v>
      </c>
      <c r="H6" s="60">
        <v>85.685625838680963</v>
      </c>
      <c r="O6" s="3"/>
      <c r="P6" s="3"/>
      <c r="Q6" s="3"/>
      <c r="R6" s="3"/>
      <c r="S6" s="3"/>
    </row>
    <row r="7" spans="1:19" ht="13.5" customHeight="1" x14ac:dyDescent="0.25">
      <c r="A7" s="12" t="s">
        <v>3</v>
      </c>
      <c r="B7" s="3">
        <v>123.44</v>
      </c>
      <c r="C7" s="3">
        <v>9.5299999999999994</v>
      </c>
      <c r="D7" s="3">
        <v>132.97</v>
      </c>
      <c r="E7" s="3">
        <v>39.53</v>
      </c>
      <c r="F7" s="3">
        <v>172.5</v>
      </c>
      <c r="G7" s="60">
        <v>7.9352528622580509</v>
      </c>
      <c r="H7" s="60">
        <v>28.440579710144931</v>
      </c>
      <c r="O7" s="3"/>
      <c r="P7" s="3"/>
      <c r="Q7" s="3"/>
      <c r="R7" s="3"/>
      <c r="S7" s="3"/>
    </row>
    <row r="8" spans="1:19" ht="13.5" customHeight="1" x14ac:dyDescent="0.25">
      <c r="A8" s="12" t="s">
        <v>4</v>
      </c>
      <c r="B8" s="3">
        <v>135.37</v>
      </c>
      <c r="C8" s="3">
        <v>0.2</v>
      </c>
      <c r="D8" s="3">
        <v>135.57</v>
      </c>
      <c r="E8" s="3">
        <v>1733.5</v>
      </c>
      <c r="F8" s="3">
        <v>1869.07</v>
      </c>
      <c r="G8" s="60">
        <v>8.7021644520728483</v>
      </c>
      <c r="H8" s="60">
        <v>92.757360612497138</v>
      </c>
      <c r="O8" s="3"/>
      <c r="P8" s="3"/>
      <c r="Q8" s="3"/>
      <c r="R8" s="3"/>
      <c r="S8" s="3"/>
    </row>
    <row r="9" spans="1:19" ht="13.5" customHeight="1" x14ac:dyDescent="0.25">
      <c r="A9" s="12" t="s">
        <v>5</v>
      </c>
      <c r="B9" s="3">
        <v>84.55</v>
      </c>
      <c r="C9" s="3">
        <v>2.92</v>
      </c>
      <c r="D9" s="3">
        <v>87.47</v>
      </c>
      <c r="E9" s="3">
        <v>518.17999999999995</v>
      </c>
      <c r="F9" s="3">
        <v>605.65</v>
      </c>
      <c r="G9" s="60">
        <v>5.4352367911853383</v>
      </c>
      <c r="H9" s="60">
        <v>86.039791959052252</v>
      </c>
      <c r="O9" s="3"/>
      <c r="P9" s="3"/>
      <c r="Q9" s="3"/>
      <c r="R9" s="3"/>
      <c r="S9" s="3"/>
    </row>
    <row r="10" spans="1:19" ht="17.25" customHeight="1" x14ac:dyDescent="0.25">
      <c r="A10" s="12" t="s">
        <v>6</v>
      </c>
      <c r="B10" s="3">
        <v>138.63</v>
      </c>
      <c r="C10" s="3">
        <v>1.68</v>
      </c>
      <c r="D10" s="3">
        <v>140.31</v>
      </c>
      <c r="E10" s="3">
        <v>1083.95</v>
      </c>
      <c r="F10" s="3">
        <v>1224.26</v>
      </c>
      <c r="G10" s="60">
        <v>8.9117312402368238</v>
      </c>
      <c r="H10" s="60">
        <v>88.676424942414201</v>
      </c>
      <c r="O10" s="3"/>
      <c r="P10" s="3"/>
      <c r="Q10" s="3"/>
      <c r="R10" s="3"/>
      <c r="S10" s="3"/>
    </row>
    <row r="11" spans="1:19" ht="13.5" customHeight="1" x14ac:dyDescent="0.25">
      <c r="A11" s="12" t="s">
        <v>7</v>
      </c>
      <c r="B11" s="3">
        <v>142.96</v>
      </c>
      <c r="C11" s="3">
        <v>0.96</v>
      </c>
      <c r="D11" s="3">
        <v>143.92000000000002</v>
      </c>
      <c r="E11" s="3">
        <v>543.07000000000005</v>
      </c>
      <c r="F11" s="3">
        <v>686.99</v>
      </c>
      <c r="G11" s="60">
        <v>9.1900822196079943</v>
      </c>
      <c r="H11" s="60">
        <v>79.190381228256612</v>
      </c>
      <c r="O11" s="3"/>
      <c r="P11" s="3"/>
      <c r="Q11" s="3"/>
      <c r="R11" s="3"/>
      <c r="S11" s="3"/>
    </row>
    <row r="12" spans="1:19" ht="13.5" customHeight="1" x14ac:dyDescent="0.25">
      <c r="A12" s="12" t="s">
        <v>8</v>
      </c>
      <c r="B12" s="3">
        <v>99.17</v>
      </c>
      <c r="C12" s="3">
        <v>0.38</v>
      </c>
      <c r="D12" s="3">
        <v>99.55</v>
      </c>
      <c r="E12" s="3">
        <v>766.25</v>
      </c>
      <c r="F12" s="3">
        <v>865.8</v>
      </c>
      <c r="G12" s="60">
        <v>6.3750731233808393</v>
      </c>
      <c r="H12" s="60">
        <v>88.545853545853547</v>
      </c>
      <c r="O12" s="3"/>
      <c r="P12" s="3"/>
      <c r="Q12" s="3"/>
      <c r="R12" s="3"/>
      <c r="S12" s="3" t="s">
        <v>29</v>
      </c>
    </row>
    <row r="13" spans="1:19" ht="13.5" customHeight="1" x14ac:dyDescent="0.25">
      <c r="A13" s="12" t="s">
        <v>9</v>
      </c>
      <c r="B13" s="3">
        <v>63.59</v>
      </c>
      <c r="C13" s="3">
        <v>0.36</v>
      </c>
      <c r="D13" s="3">
        <v>63.95</v>
      </c>
      <c r="E13" s="3">
        <v>2101.14</v>
      </c>
      <c r="F13" s="3">
        <v>2165.0899999999997</v>
      </c>
      <c r="G13" s="60">
        <v>4.0878380550144966</v>
      </c>
      <c r="H13" s="60">
        <v>97.062939646850722</v>
      </c>
      <c r="O13" s="3"/>
      <c r="P13" s="3"/>
      <c r="Q13" s="3"/>
      <c r="R13" s="3"/>
      <c r="S13" s="3"/>
    </row>
    <row r="14" spans="1:19" ht="13.5" customHeight="1" x14ac:dyDescent="0.25">
      <c r="A14" s="12" t="s">
        <v>10</v>
      </c>
      <c r="B14" s="3">
        <v>113.3</v>
      </c>
      <c r="C14" s="3">
        <v>0.8</v>
      </c>
      <c r="D14" s="3">
        <v>114.1</v>
      </c>
      <c r="E14" s="3">
        <v>851.2</v>
      </c>
      <c r="F14" s="3">
        <v>965.30000000000007</v>
      </c>
      <c r="G14" s="60">
        <v>7.2834101530608972</v>
      </c>
      <c r="H14" s="60">
        <v>88.262716254014293</v>
      </c>
      <c r="O14" s="3"/>
      <c r="P14" s="3"/>
      <c r="Q14" s="3"/>
      <c r="R14" s="3"/>
      <c r="S14" s="3"/>
    </row>
    <row r="15" spans="1:19" ht="17.25" customHeight="1" x14ac:dyDescent="0.25">
      <c r="A15" s="12" t="s">
        <v>11</v>
      </c>
      <c r="B15" s="3">
        <v>36.4</v>
      </c>
      <c r="C15" s="3">
        <v>0.05</v>
      </c>
      <c r="D15" s="3">
        <v>36.449999999999996</v>
      </c>
      <c r="E15" s="3">
        <v>50.5</v>
      </c>
      <c r="F15" s="3">
        <v>86.949999999999989</v>
      </c>
      <c r="G15" s="60">
        <v>2.3399481868615766</v>
      </c>
      <c r="H15" s="60">
        <v>58.136860264519839</v>
      </c>
      <c r="O15" s="3"/>
      <c r="P15" s="3"/>
      <c r="Q15" s="3"/>
      <c r="R15" s="3"/>
      <c r="S15" s="3"/>
    </row>
    <row r="16" spans="1:19" ht="13.5" customHeight="1" x14ac:dyDescent="0.25">
      <c r="A16" s="12" t="s">
        <v>12</v>
      </c>
      <c r="B16" s="3">
        <v>152.28</v>
      </c>
      <c r="C16" s="3">
        <v>7.35</v>
      </c>
      <c r="D16" s="3">
        <v>159.63</v>
      </c>
      <c r="E16" s="3">
        <v>1007.24</v>
      </c>
      <c r="F16" s="3">
        <v>1166.8699999999999</v>
      </c>
      <c r="G16" s="60">
        <v>9.7892118103099151</v>
      </c>
      <c r="H16" s="60">
        <v>86.949703051753843</v>
      </c>
      <c r="O16" s="3"/>
      <c r="P16" s="3"/>
      <c r="Q16" s="3"/>
      <c r="R16" s="3"/>
      <c r="S16" s="3"/>
    </row>
    <row r="17" spans="1:19" ht="13.5" customHeight="1" x14ac:dyDescent="0.25">
      <c r="A17" s="12" t="s">
        <v>13</v>
      </c>
      <c r="B17" s="3">
        <v>28.05</v>
      </c>
      <c r="C17" s="3">
        <v>0.01</v>
      </c>
      <c r="D17" s="3">
        <v>28.060000000000002</v>
      </c>
      <c r="E17" s="3">
        <v>314.29000000000002</v>
      </c>
      <c r="F17" s="3">
        <v>342.35</v>
      </c>
      <c r="G17" s="60">
        <v>1.8031743582820665</v>
      </c>
      <c r="H17" s="60">
        <v>91.806630641156701</v>
      </c>
      <c r="O17" s="3"/>
      <c r="P17" s="3"/>
      <c r="Q17" s="3"/>
      <c r="R17" s="3"/>
      <c r="S17" s="3"/>
    </row>
    <row r="18" spans="1:19" ht="13.5" customHeight="1" x14ac:dyDescent="0.25">
      <c r="A18" s="12" t="s">
        <v>14</v>
      </c>
      <c r="B18" s="3">
        <v>108.21</v>
      </c>
      <c r="C18" s="3">
        <v>4.3</v>
      </c>
      <c r="D18" s="3">
        <v>112.50999999999999</v>
      </c>
      <c r="E18" s="3">
        <v>71.91</v>
      </c>
      <c r="F18" s="3">
        <v>184.42</v>
      </c>
      <c r="G18" s="60">
        <v>6.9562031126453618</v>
      </c>
      <c r="H18" s="60">
        <v>41.324151393558182</v>
      </c>
      <c r="O18" s="3"/>
      <c r="P18" s="3"/>
      <c r="Q18" s="3"/>
      <c r="R18" s="3"/>
      <c r="S18" s="3"/>
    </row>
    <row r="19" spans="1:19" ht="13.5" customHeight="1" x14ac:dyDescent="0.25">
      <c r="A19" s="12" t="s">
        <v>15</v>
      </c>
      <c r="B19" s="3">
        <v>101.79</v>
      </c>
      <c r="C19" s="3">
        <v>0.38</v>
      </c>
      <c r="D19" s="3">
        <v>102.17</v>
      </c>
      <c r="E19" s="3">
        <v>470.38</v>
      </c>
      <c r="F19" s="3">
        <v>572.54999999999995</v>
      </c>
      <c r="G19" s="60">
        <v>6.543497965402195</v>
      </c>
      <c r="H19" s="60">
        <v>82.221640031438298</v>
      </c>
      <c r="O19" s="3"/>
      <c r="P19" s="3"/>
      <c r="Q19" s="3"/>
      <c r="R19" s="3"/>
      <c r="S19" s="3"/>
    </row>
    <row r="20" spans="1:19" ht="17.25" customHeight="1" x14ac:dyDescent="0.25">
      <c r="A20" s="12" t="s">
        <v>16</v>
      </c>
      <c r="B20" s="3">
        <v>11.83</v>
      </c>
      <c r="C20" s="3">
        <v>0</v>
      </c>
      <c r="D20" s="3">
        <v>11.83</v>
      </c>
      <c r="E20" s="3">
        <v>8.93</v>
      </c>
      <c r="F20" s="3">
        <v>20.759999999999998</v>
      </c>
      <c r="G20" s="60">
        <v>0.76048316073001243</v>
      </c>
      <c r="H20" s="60">
        <v>43.015414258188827</v>
      </c>
    </row>
    <row r="21" spans="1:19" ht="17.25" customHeight="1" x14ac:dyDescent="0.25">
      <c r="A21" s="13" t="s">
        <v>25</v>
      </c>
      <c r="B21" s="3">
        <f>SUM(B22:B23)</f>
        <v>1543.76</v>
      </c>
      <c r="C21" s="3">
        <f>SUM(C22:C23)</f>
        <v>30.62</v>
      </c>
      <c r="D21" s="3">
        <f>SUM(D22:D23)</f>
        <v>1574.38</v>
      </c>
      <c r="E21" s="3">
        <f>SUM(E22:E23)</f>
        <v>11729.369999999999</v>
      </c>
      <c r="F21" s="3">
        <f>SUM(F22:F23)</f>
        <v>13303.75</v>
      </c>
      <c r="G21" s="60">
        <v>99.239516839269996</v>
      </c>
      <c r="H21" s="60">
        <v>88.396053744245037</v>
      </c>
    </row>
    <row r="22" spans="1:19" ht="13.5" customHeight="1" x14ac:dyDescent="0.25">
      <c r="A22" s="13" t="s">
        <v>28</v>
      </c>
      <c r="B22" s="3">
        <f>SUM(B7,B9,B10,B11,B6,B14,B15,B16,B18)</f>
        <v>1007.51</v>
      </c>
      <c r="C22" s="3">
        <f>SUM(C7,C9,C10,C11,C6,C14,C15,C16,C18)</f>
        <v>29.05</v>
      </c>
      <c r="D22" s="3">
        <f>SUM(D7,D9,D10,D11,D6,D14,D15,D16,D18)</f>
        <v>1036.56</v>
      </c>
      <c r="E22" s="3">
        <f>SUM(E7,E9,E10,E11,E6,E14,E15,E16,E18)</f>
        <v>4809.0499999999993</v>
      </c>
      <c r="F22" s="3">
        <f>SUM(F7,F9,F10,F11,F6,F14,F15,F16,F18)</f>
        <v>5845.61</v>
      </c>
      <c r="G22" s="60">
        <v>64.767065872112838</v>
      </c>
      <c r="H22" s="60">
        <v>82.764672976815078</v>
      </c>
    </row>
    <row r="23" spans="1:19" ht="13.5" customHeight="1" x14ac:dyDescent="0.25">
      <c r="A23" s="1" t="s">
        <v>26</v>
      </c>
      <c r="B23" s="3">
        <f>SUM(B19,B17,B13,B12,B8,B5)</f>
        <v>536.25</v>
      </c>
      <c r="C23" s="3">
        <f>SUM(C19,C17,C13,C12,C8,C5)</f>
        <v>1.5699999999999998</v>
      </c>
      <c r="D23" s="3">
        <f>SUM(D19,D17,D13,D12,D8,D5)</f>
        <v>537.82000000000005</v>
      </c>
      <c r="E23" s="3">
        <f>SUM(E19,E17,E13,E12,E8,E5)</f>
        <v>6920.32</v>
      </c>
      <c r="F23" s="3">
        <f>SUM(F19,F17,F13,F12,F8,F5)</f>
        <v>7458.1399999999994</v>
      </c>
      <c r="G23" s="60">
        <v>34.472450967157158</v>
      </c>
      <c r="H23" s="60">
        <v>92.80986948488497</v>
      </c>
    </row>
    <row r="24" spans="1:19" ht="17.25" customHeight="1" thickBot="1" x14ac:dyDescent="0.3">
      <c r="A24" s="14" t="s">
        <v>17</v>
      </c>
      <c r="B24" s="15">
        <f>SUM(B21,B20)</f>
        <v>1555.59</v>
      </c>
      <c r="C24" s="15">
        <f>SUM(C21,C20)</f>
        <v>30.62</v>
      </c>
      <c r="D24" s="15">
        <f>SUM(D21,D20)</f>
        <v>1586.21</v>
      </c>
      <c r="E24" s="15">
        <f>SUM(E21,E20)</f>
        <v>11738.3</v>
      </c>
      <c r="F24" s="15">
        <f>SUM(F21,F20)</f>
        <v>13324.51</v>
      </c>
      <c r="G24" s="61">
        <v>100</v>
      </c>
      <c r="H24" s="61">
        <v>88.325349299899202</v>
      </c>
    </row>
    <row r="25" spans="1:19" ht="12" customHeight="1" x14ac:dyDescent="0.25">
      <c r="A25" s="8" t="s">
        <v>27</v>
      </c>
    </row>
    <row r="26" spans="1:19" ht="12" customHeight="1" x14ac:dyDescent="0.25">
      <c r="A26" s="7" t="s">
        <v>90</v>
      </c>
    </row>
    <row r="73" ht="3" customHeight="1" x14ac:dyDescent="0.25"/>
  </sheetData>
  <phoneticPr fontId="0" type="noConversion"/>
  <pageMargins left="0.19685039370078741" right="0.19685039370078741" top="0.19685039370078741" bottom="0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63EC1-EB79-4134-9A19-EFE24FD9E341}">
  <dimension ref="B2:D25"/>
  <sheetViews>
    <sheetView workbookViewId="0">
      <selection activeCell="C12" sqref="C12"/>
    </sheetView>
  </sheetViews>
  <sheetFormatPr defaultRowHeight="13.2" x14ac:dyDescent="0.25"/>
  <sheetData>
    <row r="2" spans="2:4" x14ac:dyDescent="0.25">
      <c r="C2" t="s">
        <v>0</v>
      </c>
      <c r="D2" t="s">
        <v>89</v>
      </c>
    </row>
    <row r="3" spans="2:4" x14ac:dyDescent="0.25">
      <c r="B3" t="s">
        <v>16</v>
      </c>
      <c r="C3">
        <f>'Land and water area'!B20</f>
        <v>11.83</v>
      </c>
      <c r="D3">
        <f>'Land and water area'!C20+'Land and water area'!E20</f>
        <v>8.93</v>
      </c>
    </row>
    <row r="4" spans="2:4" x14ac:dyDescent="0.25">
      <c r="B4" t="s">
        <v>87</v>
      </c>
      <c r="C4">
        <f>'Land and water area'!B22</f>
        <v>1007.51</v>
      </c>
      <c r="D4">
        <f>'Land and water area'!C22+'Land and water area'!E22</f>
        <v>4838.0999999999995</v>
      </c>
    </row>
    <row r="5" spans="2:4" x14ac:dyDescent="0.25">
      <c r="B5" t="s">
        <v>88</v>
      </c>
      <c r="C5">
        <f>'Land and water area'!B23</f>
        <v>536.25</v>
      </c>
      <c r="D5">
        <f>'Land and water area'!C23+'Land and water area'!E23</f>
        <v>6921.8899999999994</v>
      </c>
    </row>
    <row r="10" spans="2:4" x14ac:dyDescent="0.25">
      <c r="B10" t="s">
        <v>1</v>
      </c>
      <c r="C10">
        <f>'Land and water area'!E5</f>
        <v>1534.76</v>
      </c>
    </row>
    <row r="11" spans="2:4" x14ac:dyDescent="0.25">
      <c r="B11" t="s">
        <v>2</v>
      </c>
      <c r="C11">
        <f>'Land and water area'!E6</f>
        <v>643.47</v>
      </c>
    </row>
    <row r="12" spans="2:4" x14ac:dyDescent="0.25">
      <c r="B12" t="s">
        <v>3</v>
      </c>
      <c r="C12">
        <f>'Land and water area'!E7</f>
        <v>39.53</v>
      </c>
    </row>
    <row r="13" spans="2:4" x14ac:dyDescent="0.25">
      <c r="B13" t="s">
        <v>4</v>
      </c>
      <c r="C13">
        <f>'Land and water area'!E8</f>
        <v>1733.5</v>
      </c>
    </row>
    <row r="14" spans="2:4" x14ac:dyDescent="0.25">
      <c r="B14" t="s">
        <v>5</v>
      </c>
      <c r="C14">
        <f>'Land and water area'!E9</f>
        <v>518.17999999999995</v>
      </c>
    </row>
    <row r="15" spans="2:4" x14ac:dyDescent="0.25">
      <c r="B15" t="s">
        <v>6</v>
      </c>
      <c r="C15">
        <f>'Land and water area'!E10</f>
        <v>1083.95</v>
      </c>
    </row>
    <row r="16" spans="2:4" x14ac:dyDescent="0.25">
      <c r="B16" t="s">
        <v>7</v>
      </c>
      <c r="C16">
        <f>'Land and water area'!E11</f>
        <v>543.07000000000005</v>
      </c>
    </row>
    <row r="17" spans="2:3" x14ac:dyDescent="0.25">
      <c r="B17" t="s">
        <v>8</v>
      </c>
      <c r="C17">
        <f>'Land and water area'!E12</f>
        <v>766.25</v>
      </c>
    </row>
    <row r="18" spans="2:3" x14ac:dyDescent="0.25">
      <c r="B18" t="s">
        <v>9</v>
      </c>
      <c r="C18">
        <f>'Land and water area'!E13</f>
        <v>2101.14</v>
      </c>
    </row>
    <row r="19" spans="2:3" x14ac:dyDescent="0.25">
      <c r="B19" t="s">
        <v>10</v>
      </c>
      <c r="C19">
        <f>'Land and water area'!E14</f>
        <v>851.2</v>
      </c>
    </row>
    <row r="20" spans="2:3" x14ac:dyDescent="0.25">
      <c r="B20" t="s">
        <v>11</v>
      </c>
      <c r="C20">
        <f>'Land and water area'!E15</f>
        <v>50.5</v>
      </c>
    </row>
    <row r="21" spans="2:3" x14ac:dyDescent="0.25">
      <c r="B21" t="s">
        <v>12</v>
      </c>
      <c r="C21">
        <f>'Land and water area'!E16</f>
        <v>1007.24</v>
      </c>
    </row>
    <row r="22" spans="2:3" x14ac:dyDescent="0.25">
      <c r="B22" t="s">
        <v>13</v>
      </c>
      <c r="C22">
        <f>'Land and water area'!E17</f>
        <v>314.29000000000002</v>
      </c>
    </row>
    <row r="23" spans="2:3" x14ac:dyDescent="0.25">
      <c r="B23" t="s">
        <v>14</v>
      </c>
      <c r="C23">
        <f>'Land and water area'!E18</f>
        <v>71.91</v>
      </c>
    </row>
    <row r="24" spans="2:3" x14ac:dyDescent="0.25">
      <c r="B24" t="s">
        <v>15</v>
      </c>
      <c r="C24">
        <f>'Land and water area'!E19</f>
        <v>470.38</v>
      </c>
    </row>
    <row r="25" spans="2:3" x14ac:dyDescent="0.25">
      <c r="B25" t="s">
        <v>16</v>
      </c>
      <c r="C25">
        <f>'Land and water area'!E20</f>
        <v>8.93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A0FC9-1BBD-481E-B5A4-8D51FEE031A1}">
  <dimension ref="A1:D34"/>
  <sheetViews>
    <sheetView showGridLines="0" workbookViewId="0">
      <selection activeCell="G24" sqref="G24"/>
    </sheetView>
  </sheetViews>
  <sheetFormatPr defaultRowHeight="12" customHeight="1" x14ac:dyDescent="0.25"/>
  <cols>
    <col min="1" max="1" width="23.88671875" customWidth="1"/>
    <col min="2" max="2" width="11.6640625" customWidth="1"/>
    <col min="3" max="4" width="15.88671875" customWidth="1"/>
  </cols>
  <sheetData>
    <row r="1" spans="1:4" ht="12" customHeight="1" x14ac:dyDescent="0.25">
      <c r="A1" s="1" t="s">
        <v>18</v>
      </c>
      <c r="B1" s="16"/>
      <c r="C1" s="16"/>
      <c r="D1" s="16"/>
    </row>
    <row r="2" spans="1:4" ht="27" customHeight="1" thickBot="1" x14ac:dyDescent="0.35">
      <c r="A2" s="17" t="s">
        <v>83</v>
      </c>
      <c r="B2" s="16"/>
      <c r="C2" s="16"/>
      <c r="D2" s="16"/>
    </row>
    <row r="3" spans="1:4" ht="12" customHeight="1" x14ac:dyDescent="0.25">
      <c r="A3" s="18" t="s">
        <v>32</v>
      </c>
      <c r="B3" s="19" t="s">
        <v>30</v>
      </c>
      <c r="C3" s="19" t="s">
        <v>33</v>
      </c>
      <c r="D3" s="19" t="s">
        <v>35</v>
      </c>
    </row>
    <row r="4" spans="1:4" ht="12" customHeight="1" x14ac:dyDescent="0.25">
      <c r="A4" s="20"/>
      <c r="B4" s="21"/>
      <c r="C4" s="21" t="s">
        <v>34</v>
      </c>
      <c r="D4" s="21" t="s">
        <v>34</v>
      </c>
    </row>
    <row r="5" spans="1:4" ht="17.25" customHeight="1" x14ac:dyDescent="0.25">
      <c r="A5" s="22" t="s">
        <v>21</v>
      </c>
      <c r="B5" s="53">
        <v>13355.591199999999</v>
      </c>
      <c r="C5" s="24" t="s">
        <v>31</v>
      </c>
      <c r="D5" s="23">
        <v>100.00000000000001</v>
      </c>
    </row>
    <row r="6" spans="1:4" ht="17.25" customHeight="1" x14ac:dyDescent="0.25">
      <c r="A6" s="22" t="s">
        <v>36</v>
      </c>
      <c r="B6" s="53">
        <v>86.696000000000012</v>
      </c>
      <c r="C6" s="25">
        <v>5.5655930589551286</v>
      </c>
      <c r="D6" s="25">
        <v>0.64913637069095087</v>
      </c>
    </row>
    <row r="7" spans="1:4" ht="13.5" customHeight="1" x14ac:dyDescent="0.25">
      <c r="A7" s="26" t="s">
        <v>37</v>
      </c>
      <c r="B7" s="54">
        <v>28.009200000000007</v>
      </c>
      <c r="C7" s="28">
        <v>1.798096903050729</v>
      </c>
      <c r="D7" s="28">
        <v>0.20971890783838912</v>
      </c>
    </row>
    <row r="8" spans="1:4" ht="13.5" customHeight="1" x14ac:dyDescent="0.25">
      <c r="A8" s="26" t="s">
        <v>42</v>
      </c>
      <c r="B8" s="54">
        <v>10.835999999999999</v>
      </c>
      <c r="C8" s="28">
        <v>0.69563493571603952</v>
      </c>
      <c r="D8" s="28">
        <v>8.1134558835553455E-2</v>
      </c>
    </row>
    <row r="9" spans="1:4" ht="13.5" customHeight="1" x14ac:dyDescent="0.25">
      <c r="A9" s="26" t="s">
        <v>43</v>
      </c>
      <c r="B9" s="54">
        <v>5.0339999999999989</v>
      </c>
      <c r="C9" s="28">
        <v>0.32316595297107259</v>
      </c>
      <c r="D9" s="28">
        <v>3.769207910466741E-2</v>
      </c>
    </row>
    <row r="10" spans="1:4" ht="13.5" customHeight="1" x14ac:dyDescent="0.25">
      <c r="A10" s="26" t="s">
        <v>39</v>
      </c>
      <c r="B10" s="54">
        <v>17.462000000000003</v>
      </c>
      <c r="C10" s="28">
        <v>1.1210019608225807</v>
      </c>
      <c r="D10" s="28">
        <v>0.13074673923831995</v>
      </c>
    </row>
    <row r="11" spans="1:4" ht="13.5" customHeight="1" x14ac:dyDescent="0.25">
      <c r="A11" s="26" t="s">
        <v>38</v>
      </c>
      <c r="B11" s="54">
        <v>0.22</v>
      </c>
      <c r="C11" s="28">
        <v>1.4123263737313466E-2</v>
      </c>
      <c r="D11" s="28">
        <v>1.6472501793855447E-3</v>
      </c>
    </row>
    <row r="12" spans="1:4" ht="17.25" customHeight="1" x14ac:dyDescent="0.25">
      <c r="A12" s="26" t="s">
        <v>40</v>
      </c>
      <c r="B12" s="54">
        <v>5.4000000000000006E-2</v>
      </c>
      <c r="C12" s="28">
        <v>3.466619280976942E-3</v>
      </c>
      <c r="D12" s="28">
        <v>4.0432504403099741E-4</v>
      </c>
    </row>
    <row r="13" spans="1:4" ht="13.5" customHeight="1" x14ac:dyDescent="0.25">
      <c r="A13" s="26" t="s">
        <v>41</v>
      </c>
      <c r="B13" s="54">
        <v>0.22119999999999998</v>
      </c>
      <c r="C13" s="28">
        <v>1.4200299721335173E-2</v>
      </c>
      <c r="D13" s="28">
        <v>1.6562351803640111E-3</v>
      </c>
    </row>
    <row r="14" spans="1:4" ht="13.5" customHeight="1" x14ac:dyDescent="0.25">
      <c r="A14" s="26" t="s">
        <v>68</v>
      </c>
      <c r="B14" s="54">
        <v>20.988400000000002</v>
      </c>
      <c r="C14" s="28">
        <v>1.3473850392010454</v>
      </c>
      <c r="D14" s="28">
        <v>0.15715066211370712</v>
      </c>
    </row>
    <row r="15" spans="1:4" ht="13.5" customHeight="1" x14ac:dyDescent="0.25">
      <c r="A15" s="26" t="s">
        <v>44</v>
      </c>
      <c r="B15" s="54">
        <v>3.8712000000000004</v>
      </c>
      <c r="C15" s="28">
        <v>0.24851808445403586</v>
      </c>
      <c r="D15" s="28">
        <v>2.898561315653328E-2</v>
      </c>
    </row>
    <row r="16" spans="1:4" ht="17.25" customHeight="1" x14ac:dyDescent="0.25">
      <c r="A16" s="22" t="s">
        <v>45</v>
      </c>
      <c r="B16" s="53">
        <v>197.74240000000003</v>
      </c>
      <c r="C16" s="25">
        <v>12.694400305678794</v>
      </c>
      <c r="D16" s="25">
        <v>1.4805963812369463</v>
      </c>
    </row>
    <row r="17" spans="1:4" ht="13.5" customHeight="1" x14ac:dyDescent="0.25">
      <c r="A17" s="26" t="s">
        <v>46</v>
      </c>
      <c r="B17" s="54">
        <v>131.506</v>
      </c>
      <c r="C17" s="28">
        <v>8.4422450956324759</v>
      </c>
      <c r="D17" s="28">
        <v>0.98465128222852472</v>
      </c>
    </row>
    <row r="18" spans="1:4" ht="13.5" customHeight="1" x14ac:dyDescent="0.25">
      <c r="A18" s="26" t="s">
        <v>47</v>
      </c>
      <c r="B18" s="54">
        <v>3.1288000000000005</v>
      </c>
      <c r="C18" s="28">
        <v>0.20085848900593806</v>
      </c>
      <c r="D18" s="28">
        <v>2.3426892551188603E-2</v>
      </c>
    </row>
    <row r="19" spans="1:4" ht="13.5" customHeight="1" x14ac:dyDescent="0.25">
      <c r="A19" s="26" t="s">
        <v>48</v>
      </c>
      <c r="B19" s="54">
        <v>63.107600000000005</v>
      </c>
      <c r="C19" s="28">
        <v>4.0512967210403792</v>
      </c>
      <c r="D19" s="28">
        <v>0.47251820645723269</v>
      </c>
    </row>
    <row r="20" spans="1:4" ht="17.25" customHeight="1" x14ac:dyDescent="0.25">
      <c r="A20" s="22" t="s">
        <v>49</v>
      </c>
      <c r="B20" s="53">
        <v>1248.2287999999999</v>
      </c>
      <c r="C20" s="25">
        <v>80.132111576865</v>
      </c>
      <c r="D20" s="25">
        <v>9.346114157791833</v>
      </c>
    </row>
    <row r="21" spans="1:4" ht="13.5" customHeight="1" x14ac:dyDescent="0.25">
      <c r="A21" s="26" t="s">
        <v>50</v>
      </c>
      <c r="B21" s="54">
        <v>1085.5216</v>
      </c>
      <c r="C21" s="28">
        <v>69.686853860684067</v>
      </c>
      <c r="D21" s="28">
        <v>8.1278438651221983</v>
      </c>
    </row>
    <row r="22" spans="1:4" ht="13.5" customHeight="1" x14ac:dyDescent="0.25">
      <c r="A22" s="26" t="s">
        <v>51</v>
      </c>
      <c r="B22" s="54">
        <v>0.84520000000000006</v>
      </c>
      <c r="C22" s="28">
        <v>5.4259011412624278E-2</v>
      </c>
      <c r="D22" s="28">
        <v>6.3284356891666477E-3</v>
      </c>
    </row>
    <row r="23" spans="1:4" ht="13.5" customHeight="1" x14ac:dyDescent="0.25">
      <c r="A23" s="26" t="s">
        <v>52</v>
      </c>
      <c r="B23" s="54">
        <v>161.86199999999997</v>
      </c>
      <c r="C23" s="28">
        <v>10.390998704768325</v>
      </c>
      <c r="D23" s="28">
        <v>1.2119418569804681</v>
      </c>
    </row>
    <row r="24" spans="1:4" ht="17.25" customHeight="1" x14ac:dyDescent="0.25">
      <c r="A24" s="22" t="s">
        <v>59</v>
      </c>
      <c r="B24" s="53">
        <v>25.046399999999998</v>
      </c>
      <c r="C24" s="25">
        <v>1.6078950585011271</v>
      </c>
      <c r="D24" s="25">
        <v>0.187534940422555</v>
      </c>
    </row>
    <row r="25" spans="1:4" ht="13.5" customHeight="1" x14ac:dyDescent="0.25">
      <c r="A25" s="26" t="s">
        <v>53</v>
      </c>
      <c r="B25" s="54">
        <v>20.369199999999999</v>
      </c>
      <c r="C25" s="25">
        <v>1.3076344714458428</v>
      </c>
      <c r="D25" s="25">
        <v>0.15251440160881835</v>
      </c>
    </row>
    <row r="26" spans="1:4" ht="13.5" customHeight="1" x14ac:dyDescent="0.25">
      <c r="A26" s="26" t="s">
        <v>54</v>
      </c>
      <c r="B26" s="54">
        <v>4.6772</v>
      </c>
      <c r="C26" s="28">
        <v>0.30026058705528424</v>
      </c>
      <c r="D26" s="28">
        <v>3.5020538813736679E-2</v>
      </c>
    </row>
    <row r="27" spans="1:4" ht="17.25" customHeight="1" x14ac:dyDescent="0.25">
      <c r="A27" s="22" t="s">
        <v>55</v>
      </c>
      <c r="B27" s="53">
        <v>11797.8776</v>
      </c>
      <c r="C27" s="29" t="s">
        <v>31</v>
      </c>
      <c r="D27" s="25">
        <v>88.336618149857728</v>
      </c>
    </row>
    <row r="28" spans="1:4" ht="13.5" customHeight="1" x14ac:dyDescent="0.25">
      <c r="A28" s="26" t="s">
        <v>56</v>
      </c>
      <c r="B28" s="54">
        <v>35.751999999999995</v>
      </c>
      <c r="C28" s="29" t="s">
        <v>31</v>
      </c>
      <c r="D28" s="28">
        <v>0.26769312915178178</v>
      </c>
    </row>
    <row r="29" spans="1:4" ht="13.5" customHeight="1" x14ac:dyDescent="0.25">
      <c r="A29" s="26" t="s">
        <v>57</v>
      </c>
      <c r="B29" s="54">
        <v>5.6799999999999996E-2</v>
      </c>
      <c r="C29" s="29" t="s">
        <v>31</v>
      </c>
      <c r="D29" s="28">
        <v>4.2529004631408607E-4</v>
      </c>
    </row>
    <row r="30" spans="1:4" ht="13.5" customHeight="1" x14ac:dyDescent="0.25">
      <c r="A30" s="26" t="s">
        <v>19</v>
      </c>
      <c r="B30" s="54">
        <v>23.570799999999995</v>
      </c>
      <c r="C30" s="29" t="s">
        <v>31</v>
      </c>
      <c r="D30" s="28">
        <v>0.17648638421936721</v>
      </c>
    </row>
    <row r="31" spans="1:4" ht="13.5" customHeight="1" thickBot="1" x14ac:dyDescent="0.3">
      <c r="A31" s="30" t="s">
        <v>20</v>
      </c>
      <c r="B31" s="55">
        <v>11738.498</v>
      </c>
      <c r="C31" s="32" t="s">
        <v>31</v>
      </c>
      <c r="D31" s="33">
        <v>87.892013346440251</v>
      </c>
    </row>
    <row r="32" spans="1:4" ht="13.5" customHeight="1" x14ac:dyDescent="0.25">
      <c r="A32" s="56" t="s">
        <v>86</v>
      </c>
      <c r="B32" s="54"/>
      <c r="C32" s="29"/>
      <c r="D32" s="28"/>
    </row>
    <row r="33" spans="1:4" ht="13.5" customHeight="1" x14ac:dyDescent="0.25">
      <c r="A33" s="8" t="s">
        <v>58</v>
      </c>
      <c r="B33" s="16"/>
      <c r="C33" s="16"/>
      <c r="D33" s="16"/>
    </row>
    <row r="34" spans="1:4" ht="13.5" customHeight="1" x14ac:dyDescent="0.25">
      <c r="A34" s="7" t="s">
        <v>85</v>
      </c>
      <c r="B34" s="16"/>
      <c r="C34" s="16"/>
      <c r="D34" s="16"/>
    </row>
  </sheetData>
  <pageMargins left="0.19685039370078741" right="0.19685039370078741" top="0.19685039370078741" bottom="0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C4E01-9F30-4B3D-B7FE-582CB2E832CF}">
  <dimension ref="A1:Q51"/>
  <sheetViews>
    <sheetView showGridLines="0" topLeftCell="A33" workbookViewId="0">
      <selection activeCell="A50" sqref="A50:A51"/>
    </sheetView>
  </sheetViews>
  <sheetFormatPr defaultRowHeight="12" customHeight="1" x14ac:dyDescent="0.25"/>
  <cols>
    <col min="1" max="1" width="19" customWidth="1"/>
    <col min="2" max="2" width="6.88671875" customWidth="1"/>
    <col min="3" max="3" width="6.33203125" customWidth="1"/>
    <col min="4" max="4" width="7.88671875" customWidth="1"/>
    <col min="5" max="5" width="10.5546875" customWidth="1"/>
    <col min="6" max="6" width="10.6640625" customWidth="1"/>
    <col min="7" max="7" width="11.109375" customWidth="1"/>
    <col min="8" max="8" width="6.44140625" customWidth="1"/>
    <col min="9" max="9" width="1.5546875" customWidth="1"/>
    <col min="10" max="10" width="5.6640625" customWidth="1"/>
    <col min="11" max="11" width="6" customWidth="1"/>
    <col min="12" max="12" width="8" customWidth="1"/>
    <col min="13" max="13" width="1.5546875" customWidth="1"/>
    <col min="14" max="14" width="6" customWidth="1"/>
    <col min="15" max="15" width="13.33203125" customWidth="1"/>
    <col min="16" max="16" width="9" customWidth="1"/>
  </cols>
  <sheetData>
    <row r="1" spans="1:17" ht="12" customHeight="1" x14ac:dyDescent="0.3">
      <c r="A1" s="1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27" customHeight="1" thickBot="1" x14ac:dyDescent="0.35">
      <c r="A2" s="35" t="s">
        <v>84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2" customHeight="1" x14ac:dyDescent="0.25">
      <c r="A3" s="36" t="s">
        <v>24</v>
      </c>
      <c r="B3" s="37" t="s">
        <v>21</v>
      </c>
      <c r="C3" s="57" t="s">
        <v>36</v>
      </c>
      <c r="D3" s="57"/>
      <c r="E3" s="57"/>
      <c r="F3" s="57"/>
      <c r="G3" s="57"/>
      <c r="H3" s="57"/>
      <c r="I3" s="18"/>
      <c r="J3" s="58" t="s">
        <v>45</v>
      </c>
      <c r="K3" s="58"/>
      <c r="L3" s="58"/>
      <c r="M3" s="38"/>
      <c r="N3" s="59" t="s">
        <v>81</v>
      </c>
      <c r="O3" s="59"/>
      <c r="P3" s="59"/>
      <c r="Q3" s="11" t="s">
        <v>59</v>
      </c>
    </row>
    <row r="4" spans="1:17" ht="12" customHeight="1" x14ac:dyDescent="0.3">
      <c r="A4" s="39"/>
      <c r="B4" s="40"/>
      <c r="C4" s="41" t="s">
        <v>21</v>
      </c>
      <c r="D4" s="42" t="s">
        <v>37</v>
      </c>
      <c r="E4" s="41" t="s">
        <v>63</v>
      </c>
      <c r="F4" s="41" t="s">
        <v>66</v>
      </c>
      <c r="G4" s="41" t="s">
        <v>69</v>
      </c>
      <c r="H4" s="41" t="s">
        <v>71</v>
      </c>
      <c r="I4" s="39"/>
      <c r="J4" s="41" t="s">
        <v>21</v>
      </c>
      <c r="K4" s="29" t="s">
        <v>73</v>
      </c>
      <c r="L4" s="29" t="s">
        <v>75</v>
      </c>
      <c r="M4" s="29"/>
      <c r="N4" s="41" t="s">
        <v>21</v>
      </c>
      <c r="O4" s="42" t="s">
        <v>77</v>
      </c>
      <c r="P4" s="42" t="s">
        <v>52</v>
      </c>
      <c r="Q4" s="42"/>
    </row>
    <row r="5" spans="1:17" ht="12" customHeight="1" x14ac:dyDescent="0.3">
      <c r="A5" s="39"/>
      <c r="B5" s="40"/>
      <c r="C5" s="40"/>
      <c r="D5" s="42"/>
      <c r="E5" s="42" t="s">
        <v>64</v>
      </c>
      <c r="F5" s="42" t="s">
        <v>67</v>
      </c>
      <c r="G5" s="42" t="s">
        <v>70</v>
      </c>
      <c r="H5" s="42" t="s">
        <v>60</v>
      </c>
      <c r="I5" s="41"/>
      <c r="J5" s="41"/>
      <c r="K5" s="43" t="s">
        <v>74</v>
      </c>
      <c r="L5" s="29" t="s">
        <v>76</v>
      </c>
      <c r="M5" s="29"/>
      <c r="N5" s="41"/>
      <c r="O5" s="42" t="s">
        <v>78</v>
      </c>
      <c r="P5" s="42" t="s">
        <v>79</v>
      </c>
      <c r="Q5" s="42"/>
    </row>
    <row r="6" spans="1:17" ht="12" customHeight="1" x14ac:dyDescent="0.3">
      <c r="A6" s="44"/>
      <c r="B6" s="45"/>
      <c r="C6" s="45"/>
      <c r="D6" s="6"/>
      <c r="E6" s="6" t="s">
        <v>65</v>
      </c>
      <c r="F6" s="6"/>
      <c r="G6" s="6"/>
      <c r="H6" s="6" t="s">
        <v>72</v>
      </c>
      <c r="I6" s="46"/>
      <c r="J6" s="46"/>
      <c r="K6" s="44"/>
      <c r="L6" s="21"/>
      <c r="M6" s="21"/>
      <c r="N6" s="46"/>
      <c r="O6" s="6" t="s">
        <v>61</v>
      </c>
      <c r="P6" s="6" t="s">
        <v>80</v>
      </c>
      <c r="Q6" s="6"/>
    </row>
    <row r="7" spans="1:17" ht="17.25" customHeight="1" x14ac:dyDescent="0.3">
      <c r="A7" s="47" t="s">
        <v>82</v>
      </c>
      <c r="B7" s="40"/>
      <c r="C7" s="40"/>
      <c r="D7" s="42"/>
      <c r="E7" s="42"/>
      <c r="F7" s="42"/>
      <c r="G7" s="42"/>
      <c r="H7" s="42"/>
      <c r="I7" s="41"/>
      <c r="J7" s="41"/>
      <c r="K7" s="39"/>
      <c r="L7" s="29"/>
      <c r="M7" s="29"/>
      <c r="N7" s="41"/>
      <c r="O7" s="42"/>
      <c r="P7" s="42"/>
      <c r="Q7" s="42"/>
    </row>
    <row r="8" spans="1:17" ht="13.5" customHeight="1" x14ac:dyDescent="0.25">
      <c r="A8" s="40" t="s">
        <v>1</v>
      </c>
      <c r="B8" s="27">
        <v>108.1632</v>
      </c>
      <c r="C8" s="23">
        <v>3.4952000000000001</v>
      </c>
      <c r="D8" s="27">
        <v>0.87480000000000002</v>
      </c>
      <c r="E8" s="27">
        <v>0.59439999999999993</v>
      </c>
      <c r="F8" s="27">
        <v>1.0884</v>
      </c>
      <c r="G8" s="27">
        <v>0.90639999999999998</v>
      </c>
      <c r="H8" s="27">
        <v>3.1200000000000002E-2</v>
      </c>
      <c r="I8" s="27"/>
      <c r="J8" s="23">
        <v>3.7747999999999999</v>
      </c>
      <c r="K8" s="27">
        <v>1.6716000000000002</v>
      </c>
      <c r="L8" s="27">
        <v>2.1031999999999997</v>
      </c>
      <c r="M8" s="27"/>
      <c r="N8" s="23">
        <v>97.975200000000001</v>
      </c>
      <c r="O8" s="27">
        <v>69.228800000000007</v>
      </c>
      <c r="P8" s="27">
        <v>28.746399999999998</v>
      </c>
      <c r="Q8" s="23">
        <v>2.9180000000000001</v>
      </c>
    </row>
    <row r="9" spans="1:17" ht="13.5" customHeight="1" x14ac:dyDescent="0.25">
      <c r="A9" s="40" t="s">
        <v>2</v>
      </c>
      <c r="B9" s="27">
        <v>108.18760000000003</v>
      </c>
      <c r="C9" s="23">
        <v>6.8996000000000004</v>
      </c>
      <c r="D9" s="27">
        <v>1.4107999999999998</v>
      </c>
      <c r="E9" s="27">
        <v>1.0636000000000001</v>
      </c>
      <c r="F9" s="27">
        <v>0.83560000000000001</v>
      </c>
      <c r="G9" s="27">
        <v>2.0516000000000001</v>
      </c>
      <c r="H9" s="27">
        <v>1.538</v>
      </c>
      <c r="I9" s="27"/>
      <c r="J9" s="23">
        <v>5.2995999999999999</v>
      </c>
      <c r="K9" s="27">
        <v>4.3048000000000002</v>
      </c>
      <c r="L9" s="27">
        <v>0.99480000000000002</v>
      </c>
      <c r="M9" s="27"/>
      <c r="N9" s="23">
        <v>93.978400000000022</v>
      </c>
      <c r="O9" s="27">
        <v>85.561200000000014</v>
      </c>
      <c r="P9" s="27">
        <v>8.4172000000000011</v>
      </c>
      <c r="Q9" s="23">
        <v>2.0099999999999998</v>
      </c>
    </row>
    <row r="10" spans="1:17" ht="13.5" customHeight="1" x14ac:dyDescent="0.25">
      <c r="A10" s="40" t="s">
        <v>3</v>
      </c>
      <c r="B10" s="27">
        <v>123.82399999999998</v>
      </c>
      <c r="C10" s="23">
        <v>8.6379999999999981</v>
      </c>
      <c r="D10" s="27">
        <v>3.1347999999999998</v>
      </c>
      <c r="E10" s="27">
        <v>1.9531999999999998</v>
      </c>
      <c r="F10" s="27">
        <v>1.9176</v>
      </c>
      <c r="G10" s="27">
        <v>1.5064</v>
      </c>
      <c r="H10" s="27">
        <v>0.126</v>
      </c>
      <c r="I10" s="27"/>
      <c r="J10" s="23">
        <v>26.458399999999997</v>
      </c>
      <c r="K10" s="27">
        <v>18.846799999999998</v>
      </c>
      <c r="L10" s="27">
        <v>7.611600000000001</v>
      </c>
      <c r="M10" s="27"/>
      <c r="N10" s="23">
        <v>85.955199999999991</v>
      </c>
      <c r="O10" s="27">
        <v>83.483199999999997</v>
      </c>
      <c r="P10" s="27">
        <v>2.472</v>
      </c>
      <c r="Q10" s="23">
        <v>2.7724000000000002</v>
      </c>
    </row>
    <row r="11" spans="1:17" ht="13.5" customHeight="1" x14ac:dyDescent="0.25">
      <c r="A11" s="40" t="s">
        <v>4</v>
      </c>
      <c r="B11" s="27">
        <v>134.99160000000001</v>
      </c>
      <c r="C11" s="23">
        <v>4.3528000000000002</v>
      </c>
      <c r="D11" s="27">
        <v>1.1064000000000001</v>
      </c>
      <c r="E11" s="27">
        <v>0.38480000000000003</v>
      </c>
      <c r="F11" s="27">
        <v>0.93120000000000003</v>
      </c>
      <c r="G11" s="27">
        <v>1.8976</v>
      </c>
      <c r="H11" s="27">
        <v>3.2799999999999996E-2</v>
      </c>
      <c r="I11" s="27"/>
      <c r="J11" s="23">
        <v>15.408800000000001</v>
      </c>
      <c r="K11" s="27">
        <v>6.3772000000000002</v>
      </c>
      <c r="L11" s="27">
        <v>9.031600000000001</v>
      </c>
      <c r="M11" s="27"/>
      <c r="N11" s="23">
        <v>112.96960000000001</v>
      </c>
      <c r="O11" s="27">
        <v>100.27640000000001</v>
      </c>
      <c r="P11" s="27">
        <v>12.693199999999999</v>
      </c>
      <c r="Q11" s="23">
        <v>2.2603999999999997</v>
      </c>
    </row>
    <row r="12" spans="1:17" ht="13.5" customHeight="1" x14ac:dyDescent="0.25">
      <c r="A12" s="40" t="s">
        <v>5</v>
      </c>
      <c r="B12" s="27">
        <v>84.808399999999992</v>
      </c>
      <c r="C12" s="23">
        <v>3.0332000000000003</v>
      </c>
      <c r="D12" s="27">
        <v>0.77280000000000004</v>
      </c>
      <c r="E12" s="27">
        <v>0.46879999999999994</v>
      </c>
      <c r="F12" s="27">
        <v>0.64</v>
      </c>
      <c r="G12" s="27">
        <v>1.1484000000000001</v>
      </c>
      <c r="H12" s="27">
        <v>3.2000000000000002E-3</v>
      </c>
      <c r="I12" s="27"/>
      <c r="J12" s="23">
        <v>8.18</v>
      </c>
      <c r="K12" s="27">
        <v>6.2031999999999989</v>
      </c>
      <c r="L12" s="27">
        <v>1.9768000000000001</v>
      </c>
      <c r="M12" s="27"/>
      <c r="N12" s="23">
        <v>72.386799999999994</v>
      </c>
      <c r="O12" s="27">
        <v>62.561999999999991</v>
      </c>
      <c r="P12" s="27">
        <v>9.8247999999999998</v>
      </c>
      <c r="Q12" s="23">
        <v>1.2084000000000001</v>
      </c>
    </row>
    <row r="13" spans="1:17" ht="17.25" customHeight="1" x14ac:dyDescent="0.25">
      <c r="A13" s="40" t="s">
        <v>6</v>
      </c>
      <c r="B13" s="27">
        <v>138.6044</v>
      </c>
      <c r="C13" s="23">
        <v>7.0824000000000007</v>
      </c>
      <c r="D13" s="27">
        <v>2.0760000000000001</v>
      </c>
      <c r="E13" s="27">
        <v>1.7192000000000001</v>
      </c>
      <c r="F13" s="27">
        <v>1.5296000000000001</v>
      </c>
      <c r="G13" s="27">
        <v>1.6159999999999999</v>
      </c>
      <c r="H13" s="27">
        <v>0.1416</v>
      </c>
      <c r="I13" s="27"/>
      <c r="J13" s="23">
        <v>20.438800000000001</v>
      </c>
      <c r="K13" s="27">
        <v>15.611599999999999</v>
      </c>
      <c r="L13" s="27">
        <v>4.8272000000000004</v>
      </c>
      <c r="M13" s="27"/>
      <c r="N13" s="23">
        <v>109.16720000000001</v>
      </c>
      <c r="O13" s="27">
        <v>100.6508</v>
      </c>
      <c r="P13" s="27">
        <v>8.5163999999999991</v>
      </c>
      <c r="Q13" s="23">
        <v>1.9160000000000001</v>
      </c>
    </row>
    <row r="14" spans="1:17" ht="13.5" customHeight="1" x14ac:dyDescent="0.25">
      <c r="A14" s="40" t="s">
        <v>7</v>
      </c>
      <c r="B14" s="27">
        <v>142.98680000000002</v>
      </c>
      <c r="C14" s="23">
        <v>12.5136</v>
      </c>
      <c r="D14" s="27">
        <v>4.7347999999999999</v>
      </c>
      <c r="E14" s="27">
        <v>3.0931999999999995</v>
      </c>
      <c r="F14" s="27">
        <v>3.2808000000000006</v>
      </c>
      <c r="G14" s="27">
        <v>1.1932</v>
      </c>
      <c r="H14" s="27">
        <v>0.21160000000000001</v>
      </c>
      <c r="I14" s="27"/>
      <c r="J14" s="23">
        <v>36.295200000000001</v>
      </c>
      <c r="K14" s="27">
        <v>29.236000000000001</v>
      </c>
      <c r="L14" s="27">
        <v>7.0592000000000006</v>
      </c>
      <c r="M14" s="27"/>
      <c r="N14" s="23">
        <v>92.63000000000001</v>
      </c>
      <c r="O14" s="27">
        <v>90.48960000000001</v>
      </c>
      <c r="P14" s="27">
        <v>2.1404000000000001</v>
      </c>
      <c r="Q14" s="23">
        <v>1.548</v>
      </c>
    </row>
    <row r="15" spans="1:17" ht="13.5" customHeight="1" x14ac:dyDescent="0.25">
      <c r="A15" s="40" t="s">
        <v>8</v>
      </c>
      <c r="B15" s="27">
        <v>99.143200000000007</v>
      </c>
      <c r="C15" s="23">
        <v>3.0748000000000002</v>
      </c>
      <c r="D15" s="27">
        <v>0.70879999999999999</v>
      </c>
      <c r="E15" s="27">
        <v>0.40920000000000001</v>
      </c>
      <c r="F15" s="27">
        <v>0.88280000000000003</v>
      </c>
      <c r="G15" s="27">
        <v>1.03</v>
      </c>
      <c r="H15" s="27">
        <v>4.4000000000000004E-2</v>
      </c>
      <c r="I15" s="27"/>
      <c r="J15" s="23">
        <v>6.9212000000000007</v>
      </c>
      <c r="K15" s="27">
        <v>3.0416000000000003</v>
      </c>
      <c r="L15" s="27">
        <v>3.8795999999999999</v>
      </c>
      <c r="M15" s="27"/>
      <c r="N15" s="23">
        <v>86.940400000000011</v>
      </c>
      <c r="O15" s="27">
        <v>69.014400000000009</v>
      </c>
      <c r="P15" s="27">
        <v>17.925999999999998</v>
      </c>
      <c r="Q15" s="23">
        <v>2.2067999999999999</v>
      </c>
    </row>
    <row r="16" spans="1:17" ht="13.5" customHeight="1" x14ac:dyDescent="0.25">
      <c r="A16" s="40" t="s">
        <v>9</v>
      </c>
      <c r="B16" s="27">
        <v>63.694000000000003</v>
      </c>
      <c r="C16" s="23">
        <v>1.9991999999999999</v>
      </c>
      <c r="D16" s="27">
        <v>0.59599999999999997</v>
      </c>
      <c r="E16" s="27">
        <v>0.24</v>
      </c>
      <c r="F16" s="27">
        <v>0.38</v>
      </c>
      <c r="G16" s="27">
        <v>0.78159999999999996</v>
      </c>
      <c r="H16" s="27">
        <v>1.6000000000000001E-3</v>
      </c>
      <c r="I16" s="27"/>
      <c r="J16" s="23">
        <v>7.0272000000000006</v>
      </c>
      <c r="K16" s="27">
        <v>1.7003999999999999</v>
      </c>
      <c r="L16" s="27">
        <v>5.3268000000000004</v>
      </c>
      <c r="M16" s="27"/>
      <c r="N16" s="23">
        <v>53.846400000000003</v>
      </c>
      <c r="O16" s="27">
        <v>26.921599999999998</v>
      </c>
      <c r="P16" s="27">
        <v>26.924800000000001</v>
      </c>
      <c r="Q16" s="23">
        <v>0.82120000000000004</v>
      </c>
    </row>
    <row r="17" spans="1:17" ht="13.5" customHeight="1" x14ac:dyDescent="0.25">
      <c r="A17" s="40" t="s">
        <v>10</v>
      </c>
      <c r="B17" s="27">
        <v>113.67440000000001</v>
      </c>
      <c r="C17" s="23">
        <v>7.7655999999999992</v>
      </c>
      <c r="D17" s="27">
        <v>2.6675999999999997</v>
      </c>
      <c r="E17" s="27">
        <v>1.0791999999999999</v>
      </c>
      <c r="F17" s="27">
        <v>1.0840000000000001</v>
      </c>
      <c r="G17" s="27">
        <v>2.738</v>
      </c>
      <c r="H17" s="27">
        <v>0.1968</v>
      </c>
      <c r="I17" s="27"/>
      <c r="J17" s="23">
        <v>11.397600000000001</v>
      </c>
      <c r="K17" s="27">
        <v>7.2016000000000009</v>
      </c>
      <c r="L17" s="27">
        <v>4.1959999999999997</v>
      </c>
      <c r="M17" s="27"/>
      <c r="N17" s="23">
        <v>92.817599999999999</v>
      </c>
      <c r="O17" s="27">
        <v>87.410799999999995</v>
      </c>
      <c r="P17" s="27">
        <v>5.4067999999999996</v>
      </c>
      <c r="Q17" s="23">
        <v>1.6936000000000002</v>
      </c>
    </row>
    <row r="18" spans="1:17" ht="17.25" customHeight="1" x14ac:dyDescent="0.25">
      <c r="A18" s="40" t="s">
        <v>11</v>
      </c>
      <c r="B18" s="27">
        <v>36.486799999999995</v>
      </c>
      <c r="C18" s="23">
        <v>2.6172</v>
      </c>
      <c r="D18" s="27">
        <v>0.67280000000000006</v>
      </c>
      <c r="E18" s="27">
        <v>0.38519999999999999</v>
      </c>
      <c r="F18" s="27">
        <v>0.61480000000000001</v>
      </c>
      <c r="G18" s="27">
        <v>0.93879999999999997</v>
      </c>
      <c r="H18" s="27">
        <v>5.6000000000000008E-3</v>
      </c>
      <c r="I18" s="27"/>
      <c r="J18" s="23">
        <v>3.7600000000000002</v>
      </c>
      <c r="K18" s="27">
        <v>2.9160000000000004</v>
      </c>
      <c r="L18" s="27">
        <v>0.84399999999999986</v>
      </c>
      <c r="M18" s="27"/>
      <c r="N18" s="23">
        <v>29.457199999999997</v>
      </c>
      <c r="O18" s="27">
        <v>28.669599999999996</v>
      </c>
      <c r="P18" s="27">
        <v>0.78760000000000008</v>
      </c>
      <c r="Q18" s="23">
        <v>0.65240000000000009</v>
      </c>
    </row>
    <row r="19" spans="1:17" ht="13.5" customHeight="1" x14ac:dyDescent="0.25">
      <c r="A19" s="40" t="s">
        <v>12</v>
      </c>
      <c r="B19" s="27">
        <v>152.90960000000001</v>
      </c>
      <c r="C19" s="23">
        <v>7.5695999999999994</v>
      </c>
      <c r="D19" s="27">
        <v>2.7420000000000004</v>
      </c>
      <c r="E19" s="27">
        <v>1.1843999999999999</v>
      </c>
      <c r="F19" s="27">
        <v>1.7307999999999999</v>
      </c>
      <c r="G19" s="27">
        <v>1.8652000000000002</v>
      </c>
      <c r="H19" s="27">
        <v>4.7199999999999999E-2</v>
      </c>
      <c r="I19" s="27"/>
      <c r="J19" s="23">
        <v>23.606400000000001</v>
      </c>
      <c r="K19" s="27">
        <v>19.242799999999999</v>
      </c>
      <c r="L19" s="27">
        <v>4.3635999999999999</v>
      </c>
      <c r="M19" s="27"/>
      <c r="N19" s="23">
        <v>120.39480000000002</v>
      </c>
      <c r="O19" s="27">
        <v>106.91560000000001</v>
      </c>
      <c r="P19" s="27">
        <v>13.479200000000001</v>
      </c>
      <c r="Q19" s="23">
        <v>1.3388</v>
      </c>
    </row>
    <row r="20" spans="1:17" ht="13.5" customHeight="1" x14ac:dyDescent="0.25">
      <c r="A20" s="40" t="s">
        <v>13</v>
      </c>
      <c r="B20" s="27">
        <v>27.968</v>
      </c>
      <c r="C20" s="23">
        <v>0.84079999999999999</v>
      </c>
      <c r="D20" s="27">
        <v>0.20519999999999999</v>
      </c>
      <c r="E20" s="27">
        <v>0.15160000000000001</v>
      </c>
      <c r="F20" s="27">
        <v>0.12359999999999999</v>
      </c>
      <c r="G20" s="27">
        <v>0.3604</v>
      </c>
      <c r="H20" s="27">
        <v>0</v>
      </c>
      <c r="I20" s="27"/>
      <c r="J20" s="23">
        <v>4.5131999999999994</v>
      </c>
      <c r="K20" s="27">
        <v>1.5227999999999999</v>
      </c>
      <c r="L20" s="27">
        <v>2.9903999999999997</v>
      </c>
      <c r="M20" s="27"/>
      <c r="N20" s="23">
        <v>22.334800000000001</v>
      </c>
      <c r="O20" s="27">
        <v>15.4444</v>
      </c>
      <c r="P20" s="27">
        <v>6.8904000000000005</v>
      </c>
      <c r="Q20" s="23">
        <v>0.2792</v>
      </c>
    </row>
    <row r="21" spans="1:17" ht="13.5" customHeight="1" x14ac:dyDescent="0.25">
      <c r="A21" s="40" t="s">
        <v>14</v>
      </c>
      <c r="B21" s="27">
        <v>108.53280000000001</v>
      </c>
      <c r="C21" s="23">
        <v>6.1280000000000001</v>
      </c>
      <c r="D21" s="27">
        <v>1.6340000000000001</v>
      </c>
      <c r="E21" s="27">
        <v>0.72</v>
      </c>
      <c r="F21" s="27">
        <v>1.26</v>
      </c>
      <c r="G21" s="27">
        <v>1.1472</v>
      </c>
      <c r="H21" s="27">
        <v>1.3668</v>
      </c>
      <c r="I21" s="27"/>
      <c r="J21" s="23">
        <v>17.38</v>
      </c>
      <c r="K21" s="27">
        <v>12.866399999999999</v>
      </c>
      <c r="L21" s="27">
        <v>4.5136000000000003</v>
      </c>
      <c r="M21" s="27"/>
      <c r="N21" s="23">
        <v>83.832000000000008</v>
      </c>
      <c r="O21" s="27">
        <v>81.610800000000012</v>
      </c>
      <c r="P21" s="27">
        <v>2.2212000000000001</v>
      </c>
      <c r="Q21" s="23">
        <v>1.1928000000000001</v>
      </c>
    </row>
    <row r="22" spans="1:17" ht="13.5" customHeight="1" x14ac:dyDescent="0.25">
      <c r="A22" s="40" t="s">
        <v>15</v>
      </c>
      <c r="B22" s="27">
        <v>101.88</v>
      </c>
      <c r="C22" s="23">
        <v>3.8308</v>
      </c>
      <c r="D22" s="27">
        <v>0.71840000000000004</v>
      </c>
      <c r="E22" s="27">
        <v>0.70200000000000007</v>
      </c>
      <c r="F22" s="27">
        <v>0.73640000000000005</v>
      </c>
      <c r="G22" s="27">
        <v>1.6532</v>
      </c>
      <c r="H22" s="27">
        <v>2.0799999999999999E-2</v>
      </c>
      <c r="I22" s="27"/>
      <c r="J22" s="23">
        <v>6.7352000000000007</v>
      </c>
      <c r="K22" s="27">
        <v>3.7876000000000003</v>
      </c>
      <c r="L22" s="27">
        <v>2.9476</v>
      </c>
      <c r="M22" s="27"/>
      <c r="N22" s="23">
        <v>89.244399999999999</v>
      </c>
      <c r="O22" s="27">
        <v>73.138400000000004</v>
      </c>
      <c r="P22" s="27">
        <v>16.105999999999998</v>
      </c>
      <c r="Q22" s="23">
        <v>2.0695999999999999</v>
      </c>
    </row>
    <row r="23" spans="1:17" ht="17.25" customHeight="1" x14ac:dyDescent="0.25">
      <c r="A23" s="40" t="s">
        <v>16</v>
      </c>
      <c r="B23" s="27">
        <v>11.858799999999999</v>
      </c>
      <c r="C23" s="23">
        <v>6.8552</v>
      </c>
      <c r="D23" s="27">
        <v>3.9539999999999997</v>
      </c>
      <c r="E23" s="27">
        <v>1.7212000000000001</v>
      </c>
      <c r="F23" s="27">
        <v>0.70040000000000002</v>
      </c>
      <c r="G23" s="27">
        <v>0.15439999999999998</v>
      </c>
      <c r="H23" s="27">
        <v>0.32519999999999993</v>
      </c>
      <c r="I23" s="27"/>
      <c r="J23" s="23">
        <v>0.54600000000000004</v>
      </c>
      <c r="K23" s="27">
        <v>0.10439999999999999</v>
      </c>
      <c r="L23" s="27">
        <v>0.44160000000000005</v>
      </c>
      <c r="M23" s="27"/>
      <c r="N23" s="23">
        <v>4.2987999999999991</v>
      </c>
      <c r="O23" s="27">
        <v>4.1439999999999992</v>
      </c>
      <c r="P23" s="27">
        <v>0.15479999999999999</v>
      </c>
      <c r="Q23" s="23">
        <v>0.1588</v>
      </c>
    </row>
    <row r="24" spans="1:17" ht="17.25" customHeight="1" x14ac:dyDescent="0.25">
      <c r="A24" s="13" t="s">
        <v>25</v>
      </c>
      <c r="B24" s="27">
        <v>1545.8548000000001</v>
      </c>
      <c r="C24" s="23">
        <v>79.840800000000002</v>
      </c>
      <c r="D24" s="27">
        <v>24.055199999999999</v>
      </c>
      <c r="E24" s="27">
        <v>14.148799999999998</v>
      </c>
      <c r="F24" s="27">
        <v>17.035600000000002</v>
      </c>
      <c r="G24" s="27">
        <v>20.834</v>
      </c>
      <c r="H24" s="27">
        <v>3.7672000000000003</v>
      </c>
      <c r="I24" s="27"/>
      <c r="J24" s="23">
        <v>197.19640000000001</v>
      </c>
      <c r="K24" s="27">
        <v>134.53039999999999</v>
      </c>
      <c r="L24" s="27">
        <v>62.666000000000011</v>
      </c>
      <c r="M24" s="27"/>
      <c r="N24" s="23">
        <v>1243.93</v>
      </c>
      <c r="O24" s="27">
        <v>1081.3776</v>
      </c>
      <c r="P24" s="27">
        <v>162.55239999999998</v>
      </c>
      <c r="Q24" s="23">
        <v>24.887599999999999</v>
      </c>
    </row>
    <row r="25" spans="1:17" ht="13.5" customHeight="1" x14ac:dyDescent="0.25">
      <c r="A25" s="13" t="s">
        <v>28</v>
      </c>
      <c r="B25" s="27">
        <v>1010.0147999999999</v>
      </c>
      <c r="C25" s="23">
        <v>62.247199999999992</v>
      </c>
      <c r="D25" s="27">
        <v>19.845600000000001</v>
      </c>
      <c r="E25" s="27">
        <v>11.666799999999999</v>
      </c>
      <c r="F25" s="27">
        <v>12.893200000000002</v>
      </c>
      <c r="G25" s="27">
        <v>14.204800000000001</v>
      </c>
      <c r="H25" s="27">
        <v>3.6368000000000005</v>
      </c>
      <c r="I25" s="27"/>
      <c r="J25" s="23">
        <v>152.816</v>
      </c>
      <c r="K25" s="27">
        <v>116.42919999999999</v>
      </c>
      <c r="L25" s="27">
        <v>36.386800000000008</v>
      </c>
      <c r="M25" s="27"/>
      <c r="N25" s="23">
        <v>780.61919999999998</v>
      </c>
      <c r="O25" s="27">
        <v>727.35360000000003</v>
      </c>
      <c r="P25" s="27">
        <v>53.265599999999992</v>
      </c>
      <c r="Q25" s="23">
        <v>14.332400000000002</v>
      </c>
    </row>
    <row r="26" spans="1:17" ht="13.5" customHeight="1" x14ac:dyDescent="0.25">
      <c r="A26" s="1" t="s">
        <v>26</v>
      </c>
      <c r="B26" s="27">
        <v>535.84</v>
      </c>
      <c r="C26" s="23">
        <v>17.593600000000002</v>
      </c>
      <c r="D26" s="27">
        <v>4.2096</v>
      </c>
      <c r="E26" s="27">
        <v>2.4819999999999998</v>
      </c>
      <c r="F26" s="27">
        <v>4.1424000000000003</v>
      </c>
      <c r="G26" s="27">
        <v>6.6292</v>
      </c>
      <c r="H26" s="27">
        <v>0.13040000000000002</v>
      </c>
      <c r="I26" s="27"/>
      <c r="J26" s="23">
        <v>44.380400000000002</v>
      </c>
      <c r="K26" s="27">
        <v>18.101200000000002</v>
      </c>
      <c r="L26" s="27">
        <v>26.279200000000003</v>
      </c>
      <c r="M26" s="27"/>
      <c r="N26" s="23">
        <v>463.31080000000003</v>
      </c>
      <c r="O26" s="27">
        <v>354.024</v>
      </c>
      <c r="P26" s="27">
        <v>109.2868</v>
      </c>
      <c r="Q26" s="23">
        <v>10.555199999999997</v>
      </c>
    </row>
    <row r="27" spans="1:17" ht="17.25" customHeight="1" x14ac:dyDescent="0.25">
      <c r="A27" s="48" t="s">
        <v>17</v>
      </c>
      <c r="B27" s="27">
        <v>1557.7136</v>
      </c>
      <c r="C27" s="23">
        <v>86.695999999999998</v>
      </c>
      <c r="D27" s="27">
        <v>28.0092</v>
      </c>
      <c r="E27" s="27">
        <v>15.869999999999997</v>
      </c>
      <c r="F27" s="27">
        <v>17.736000000000001</v>
      </c>
      <c r="G27" s="27">
        <v>20.988399999999999</v>
      </c>
      <c r="H27" s="27">
        <v>4.0924000000000005</v>
      </c>
      <c r="I27" s="27"/>
      <c r="J27" s="23">
        <v>197.7424</v>
      </c>
      <c r="K27" s="27">
        <v>134.63479999999998</v>
      </c>
      <c r="L27" s="27">
        <v>63.107600000000012</v>
      </c>
      <c r="M27" s="27"/>
      <c r="N27" s="23">
        <v>1248.2288000000001</v>
      </c>
      <c r="O27" s="27">
        <v>1085.5216</v>
      </c>
      <c r="P27" s="27">
        <v>162.70719999999997</v>
      </c>
      <c r="Q27" s="23">
        <v>25.046399999999998</v>
      </c>
    </row>
    <row r="28" spans="1:17" ht="17.25" customHeight="1" x14ac:dyDescent="0.3">
      <c r="A28" s="47" t="s">
        <v>62</v>
      </c>
      <c r="B28" s="40"/>
      <c r="C28" s="48"/>
      <c r="D28" s="42"/>
      <c r="E28" s="42"/>
      <c r="F28" s="42"/>
      <c r="G28" s="42"/>
      <c r="H28" s="42"/>
      <c r="I28" s="41"/>
      <c r="J28" s="49"/>
      <c r="K28" s="39"/>
      <c r="L28" s="29"/>
      <c r="M28" s="29"/>
      <c r="N28" s="49"/>
      <c r="O28" s="42"/>
      <c r="P28" s="42"/>
      <c r="Q28" s="50"/>
    </row>
    <row r="29" spans="1:17" ht="13.5" customHeight="1" x14ac:dyDescent="0.25">
      <c r="A29" s="40" t="s">
        <v>1</v>
      </c>
      <c r="B29" s="27">
        <v>100</v>
      </c>
      <c r="C29" s="23">
        <v>3.2314132717966926</v>
      </c>
      <c r="D29" s="27">
        <v>0.80877784680926601</v>
      </c>
      <c r="E29" s="27">
        <v>0.54953995443921766</v>
      </c>
      <c r="F29" s="27">
        <v>1.0062572113251087</v>
      </c>
      <c r="G29" s="27">
        <v>0.83799295878820157</v>
      </c>
      <c r="H29" s="27">
        <v>2.8845300434898379E-2</v>
      </c>
      <c r="I29" s="27"/>
      <c r="J29" s="23">
        <v>3.4899115410786665</v>
      </c>
      <c r="K29" s="27">
        <v>1.5454424425312863</v>
      </c>
      <c r="L29" s="27">
        <v>1.94446909854738</v>
      </c>
      <c r="M29" s="27"/>
      <c r="N29" s="23">
        <v>90.580899973373562</v>
      </c>
      <c r="O29" s="27">
        <v>64.004023549599125</v>
      </c>
      <c r="P29" s="27">
        <v>26.576876423774443</v>
      </c>
      <c r="Q29" s="23">
        <v>2.6977752137510724</v>
      </c>
    </row>
    <row r="30" spans="1:17" ht="13.5" customHeight="1" x14ac:dyDescent="0.25">
      <c r="A30" s="40" t="s">
        <v>2</v>
      </c>
      <c r="B30" s="27">
        <v>100</v>
      </c>
      <c r="C30" s="23">
        <v>6.3774406678769084</v>
      </c>
      <c r="D30" s="27">
        <v>1.3040311458984204</v>
      </c>
      <c r="E30" s="27">
        <v>0.98310712133368305</v>
      </c>
      <c r="F30" s="27">
        <v>0.77236208216098678</v>
      </c>
      <c r="G30" s="27">
        <v>1.8963356244153671</v>
      </c>
      <c r="H30" s="27">
        <v>1.421604694068451</v>
      </c>
      <c r="I30" s="27"/>
      <c r="J30" s="23">
        <v>4.8985281122790392</v>
      </c>
      <c r="K30" s="27">
        <v>3.9790142308360652</v>
      </c>
      <c r="L30" s="27">
        <v>0.91951388144297475</v>
      </c>
      <c r="M30" s="27"/>
      <c r="N30" s="23">
        <v>86.866147321874223</v>
      </c>
      <c r="O30" s="27">
        <v>79.085958095012728</v>
      </c>
      <c r="P30" s="27">
        <v>7.7801892268614878</v>
      </c>
      <c r="Q30" s="23">
        <v>1.8578838979698222</v>
      </c>
    </row>
    <row r="31" spans="1:17" ht="13.5" customHeight="1" x14ac:dyDescent="0.25">
      <c r="A31" s="40" t="s">
        <v>3</v>
      </c>
      <c r="B31" s="27">
        <v>99.999999999999986</v>
      </c>
      <c r="C31" s="23">
        <v>6.9760304948959808</v>
      </c>
      <c r="D31" s="27">
        <v>2.5316578369298361</v>
      </c>
      <c r="E31" s="27">
        <v>1.5774001809019254</v>
      </c>
      <c r="F31" s="27">
        <v>1.548649696343197</v>
      </c>
      <c r="G31" s="27">
        <v>1.2165654477322654</v>
      </c>
      <c r="H31" s="27">
        <v>0.10175733298875825</v>
      </c>
      <c r="I31" s="27"/>
      <c r="J31" s="23">
        <v>21.367747771029848</v>
      </c>
      <c r="K31" s="27">
        <v>15.220635741051817</v>
      </c>
      <c r="L31" s="27">
        <v>6.1471120299780351</v>
      </c>
      <c r="M31" s="27"/>
      <c r="N31" s="23">
        <v>69.417237369169143</v>
      </c>
      <c r="O31" s="27">
        <v>67.420855407675418</v>
      </c>
      <c r="P31" s="27">
        <v>1.9963819614937335</v>
      </c>
      <c r="Q31" s="23">
        <v>2.2389843649050269</v>
      </c>
    </row>
    <row r="32" spans="1:17" ht="13.5" customHeight="1" x14ac:dyDescent="0.25">
      <c r="A32" s="40" t="s">
        <v>4</v>
      </c>
      <c r="B32" s="27">
        <v>100</v>
      </c>
      <c r="C32" s="23">
        <v>3.2244969316609327</v>
      </c>
      <c r="D32" s="27">
        <v>0.81960655329664966</v>
      </c>
      <c r="E32" s="27">
        <v>0.28505477377851662</v>
      </c>
      <c r="F32" s="27">
        <v>0.68982069995466389</v>
      </c>
      <c r="G32" s="27">
        <v>1.4057170964711878</v>
      </c>
      <c r="H32" s="27">
        <v>2.4297808159915134E-2</v>
      </c>
      <c r="I32" s="27"/>
      <c r="J32" s="23">
        <v>11.414636169954278</v>
      </c>
      <c r="K32" s="27">
        <v>4.7241457987015494</v>
      </c>
      <c r="L32" s="27">
        <v>6.6904903712527304</v>
      </c>
      <c r="M32" s="27"/>
      <c r="N32" s="23">
        <v>83.686392338486243</v>
      </c>
      <c r="O32" s="27">
        <v>74.283436895332756</v>
      </c>
      <c r="P32" s="27">
        <v>9.4029554431534983</v>
      </c>
      <c r="Q32" s="23">
        <v>1.6744745598985415</v>
      </c>
    </row>
    <row r="33" spans="1:17" ht="13.5" customHeight="1" x14ac:dyDescent="0.25">
      <c r="A33" s="40" t="s">
        <v>5</v>
      </c>
      <c r="B33" s="27">
        <v>100</v>
      </c>
      <c r="C33" s="23">
        <v>3.5765325132887784</v>
      </c>
      <c r="D33" s="27">
        <v>0.91123049131925626</v>
      </c>
      <c r="E33" s="27">
        <v>0.55277543262224027</v>
      </c>
      <c r="F33" s="27">
        <v>0.75464222883582288</v>
      </c>
      <c r="G33" s="27">
        <v>1.3541111493672799</v>
      </c>
      <c r="H33" s="27">
        <v>3.7732111441791151E-3</v>
      </c>
      <c r="I33" s="27"/>
      <c r="J33" s="23">
        <v>9.6452709873078621</v>
      </c>
      <c r="K33" s="27">
        <v>7.3143698029912123</v>
      </c>
      <c r="L33" s="27">
        <v>2.3309011843166481</v>
      </c>
      <c r="M33" s="27"/>
      <c r="N33" s="23">
        <v>85.353337641082732</v>
      </c>
      <c r="O33" s="27">
        <v>73.768636125666802</v>
      </c>
      <c r="P33" s="27">
        <v>11.584701515415926</v>
      </c>
      <c r="Q33" s="23">
        <v>1.4248588583206383</v>
      </c>
    </row>
    <row r="34" spans="1:17" ht="17.25" customHeight="1" x14ac:dyDescent="0.25">
      <c r="A34" s="40" t="s">
        <v>6</v>
      </c>
      <c r="B34" s="27">
        <v>100.00000000000001</v>
      </c>
      <c r="C34" s="23">
        <v>5.1097944942584803</v>
      </c>
      <c r="D34" s="27">
        <v>1.4977879490117199</v>
      </c>
      <c r="E34" s="27">
        <v>1.2403646637480483</v>
      </c>
      <c r="F34" s="27">
        <v>1.1035724695608511</v>
      </c>
      <c r="G34" s="27">
        <v>1.165908152987928</v>
      </c>
      <c r="H34" s="27">
        <v>0.10216125894993233</v>
      </c>
      <c r="I34" s="27"/>
      <c r="J34" s="23">
        <v>14.746140815154499</v>
      </c>
      <c r="K34" s="27">
        <v>11.263423094793527</v>
      </c>
      <c r="L34" s="27">
        <v>3.48271772036097</v>
      </c>
      <c r="M34" s="27"/>
      <c r="N34" s="23">
        <v>78.761713192366187</v>
      </c>
      <c r="O34" s="27">
        <v>72.617319507894422</v>
      </c>
      <c r="P34" s="27">
        <v>6.1443936844717761</v>
      </c>
      <c r="Q34" s="23">
        <v>1.3823514982208358</v>
      </c>
    </row>
    <row r="35" spans="1:17" ht="13.5" customHeight="1" x14ac:dyDescent="0.25">
      <c r="A35" s="40" t="s">
        <v>7</v>
      </c>
      <c r="B35" s="27">
        <v>100</v>
      </c>
      <c r="C35" s="23">
        <v>8.7515770686524892</v>
      </c>
      <c r="D35" s="27">
        <v>3.3113546145518322</v>
      </c>
      <c r="E35" s="27">
        <v>2.1632766101486287</v>
      </c>
      <c r="F35" s="27">
        <v>2.2944775321917832</v>
      </c>
      <c r="G35" s="27">
        <v>0.83448262357084702</v>
      </c>
      <c r="H35" s="27">
        <v>0.14798568818939928</v>
      </c>
      <c r="I35" s="27"/>
      <c r="J35" s="23">
        <v>25.38360184296732</v>
      </c>
      <c r="K35" s="27">
        <v>20.446642627151597</v>
      </c>
      <c r="L35" s="27">
        <v>4.9369592158157252</v>
      </c>
      <c r="M35" s="27"/>
      <c r="N35" s="23">
        <v>64.782203671947343</v>
      </c>
      <c r="O35" s="27">
        <v>63.285282277804669</v>
      </c>
      <c r="P35" s="27">
        <v>1.496921394142676</v>
      </c>
      <c r="Q35" s="23">
        <v>1.0826174164328455</v>
      </c>
    </row>
    <row r="36" spans="1:17" ht="13.5" customHeight="1" x14ac:dyDescent="0.25">
      <c r="A36" s="40" t="s">
        <v>8</v>
      </c>
      <c r="B36" s="27">
        <v>100</v>
      </c>
      <c r="C36" s="23">
        <v>3.1013725600948927</v>
      </c>
      <c r="D36" s="27">
        <v>0.71492548152571223</v>
      </c>
      <c r="E36" s="27">
        <v>0.4127363248311533</v>
      </c>
      <c r="F36" s="27">
        <v>0.89042919736300619</v>
      </c>
      <c r="G36" s="27">
        <v>1.0389013063931767</v>
      </c>
      <c r="H36" s="27">
        <v>4.4380249981844443E-2</v>
      </c>
      <c r="I36" s="27"/>
      <c r="J36" s="23">
        <v>6.9810133221441308</v>
      </c>
      <c r="K36" s="27">
        <v>3.0678856441995013</v>
      </c>
      <c r="L36" s="27">
        <v>3.9131276779446291</v>
      </c>
      <c r="M36" s="27"/>
      <c r="N36" s="23">
        <v>87.691742852762474</v>
      </c>
      <c r="O36" s="27">
        <v>69.61082555334103</v>
      </c>
      <c r="P36" s="27">
        <v>18.08091729942144</v>
      </c>
      <c r="Q36" s="23">
        <v>2.2258712649985068</v>
      </c>
    </row>
    <row r="37" spans="1:17" ht="13.5" customHeight="1" x14ac:dyDescent="0.25">
      <c r="A37" s="40" t="s">
        <v>9</v>
      </c>
      <c r="B37" s="27">
        <v>100</v>
      </c>
      <c r="C37" s="23">
        <v>3.138757182780167</v>
      </c>
      <c r="D37" s="27">
        <v>0.93572393004050614</v>
      </c>
      <c r="E37" s="27">
        <v>0.37680158256664675</v>
      </c>
      <c r="F37" s="27">
        <v>0.59660250573052398</v>
      </c>
      <c r="G37" s="27">
        <v>1.2271171538920462</v>
      </c>
      <c r="H37" s="27">
        <v>2.5120105504443119E-3</v>
      </c>
      <c r="I37" s="27"/>
      <c r="J37" s="23">
        <v>11.032750337551418</v>
      </c>
      <c r="K37" s="27">
        <v>2.6696392124846922</v>
      </c>
      <c r="L37" s="27">
        <v>8.3631111250667267</v>
      </c>
      <c r="M37" s="27"/>
      <c r="N37" s="23">
        <v>84.539203064652867</v>
      </c>
      <c r="O37" s="27">
        <v>42.267089521775986</v>
      </c>
      <c r="P37" s="27">
        <v>42.27211354287688</v>
      </c>
      <c r="Q37" s="23">
        <v>1.289289415015543</v>
      </c>
    </row>
    <row r="38" spans="1:17" ht="13.5" customHeight="1" x14ac:dyDescent="0.25">
      <c r="A38" s="40" t="s">
        <v>10</v>
      </c>
      <c r="B38" s="27">
        <v>100</v>
      </c>
      <c r="C38" s="23">
        <v>6.831441379941305</v>
      </c>
      <c r="D38" s="27">
        <v>2.3467025117352716</v>
      </c>
      <c r="E38" s="27">
        <v>0.94937822412082207</v>
      </c>
      <c r="F38" s="27">
        <v>0.95360081073663017</v>
      </c>
      <c r="G38" s="27">
        <v>2.4086337821004551</v>
      </c>
      <c r="H38" s="27">
        <v>0.17312605124812622</v>
      </c>
      <c r="I38" s="27"/>
      <c r="J38" s="23">
        <v>10.026531919235994</v>
      </c>
      <c r="K38" s="27">
        <v>6.3352874525838709</v>
      </c>
      <c r="L38" s="27">
        <v>3.6912444666521216</v>
      </c>
      <c r="M38" s="27"/>
      <c r="N38" s="23">
        <v>81.652157389878454</v>
      </c>
      <c r="O38" s="27">
        <v>76.895765449388776</v>
      </c>
      <c r="P38" s="27">
        <v>4.7563919404896788</v>
      </c>
      <c r="Q38" s="23">
        <v>1.4898693109442409</v>
      </c>
    </row>
    <row r="39" spans="1:17" ht="17.25" customHeight="1" x14ac:dyDescent="0.25">
      <c r="A39" s="40" t="s">
        <v>11</v>
      </c>
      <c r="B39" s="27">
        <v>100</v>
      </c>
      <c r="C39" s="23">
        <v>7.1730050319567642</v>
      </c>
      <c r="D39" s="27">
        <v>1.8439545260203694</v>
      </c>
      <c r="E39" s="27">
        <v>1.0557242619248606</v>
      </c>
      <c r="F39" s="27">
        <v>1.6849929289496479</v>
      </c>
      <c r="G39" s="27">
        <v>2.5729852987929887</v>
      </c>
      <c r="H39" s="27">
        <v>1.5348016268897249E-2</v>
      </c>
      <c r="I39" s="27"/>
      <c r="J39" s="23">
        <v>10.305096637688152</v>
      </c>
      <c r="K39" s="27">
        <v>7.9919313285900673</v>
      </c>
      <c r="L39" s="27">
        <v>2.3131653090980846</v>
      </c>
      <c r="M39" s="27"/>
      <c r="N39" s="23">
        <v>80.733854435028562</v>
      </c>
      <c r="O39" s="27">
        <v>78.575265575495791</v>
      </c>
      <c r="P39" s="27">
        <v>2.1585888595327631</v>
      </c>
      <c r="Q39" s="23">
        <v>1.7880438953265294</v>
      </c>
    </row>
    <row r="40" spans="1:17" ht="13.5" customHeight="1" x14ac:dyDescent="0.25">
      <c r="A40" s="40" t="s">
        <v>12</v>
      </c>
      <c r="B40" s="27">
        <v>100</v>
      </c>
      <c r="C40" s="23">
        <v>4.9503759083798524</v>
      </c>
      <c r="D40" s="27">
        <v>1.7932163840596014</v>
      </c>
      <c r="E40" s="27">
        <v>0.77457530462443158</v>
      </c>
      <c r="F40" s="27">
        <v>1.1319106190847401</v>
      </c>
      <c r="G40" s="27">
        <v>1.2198056891130447</v>
      </c>
      <c r="H40" s="27">
        <v>3.0867911498035437E-2</v>
      </c>
      <c r="I40" s="27"/>
      <c r="J40" s="23">
        <v>15.438141228542875</v>
      </c>
      <c r="K40" s="27">
        <v>12.584428969796532</v>
      </c>
      <c r="L40" s="27">
        <v>2.8537122587463442</v>
      </c>
      <c r="M40" s="27"/>
      <c r="N40" s="23">
        <v>78.73593286490842</v>
      </c>
      <c r="O40" s="27">
        <v>69.920789799986409</v>
      </c>
      <c r="P40" s="27">
        <v>8.8151430649220188</v>
      </c>
      <c r="Q40" s="23">
        <v>0.87554999816885259</v>
      </c>
    </row>
    <row r="41" spans="1:17" ht="13.5" customHeight="1" x14ac:dyDescent="0.25">
      <c r="A41" s="40" t="s">
        <v>13</v>
      </c>
      <c r="B41" s="27">
        <v>100.00000000000001</v>
      </c>
      <c r="C41" s="23">
        <v>3.0062929061784893</v>
      </c>
      <c r="D41" s="27">
        <v>0.73369565217391308</v>
      </c>
      <c r="E41" s="27">
        <v>0.54204805491990848</v>
      </c>
      <c r="F41" s="27">
        <v>0.44193363844393591</v>
      </c>
      <c r="G41" s="27">
        <v>1.2886155606407321</v>
      </c>
      <c r="H41" s="27">
        <v>0</v>
      </c>
      <c r="I41" s="27"/>
      <c r="J41" s="23">
        <v>16.137013729977117</v>
      </c>
      <c r="K41" s="27">
        <v>5.4447940503432495</v>
      </c>
      <c r="L41" s="27">
        <v>10.692219679633865</v>
      </c>
      <c r="M41" s="27"/>
      <c r="N41" s="23">
        <v>79.858409610983983</v>
      </c>
      <c r="O41" s="27">
        <v>55.221681922196794</v>
      </c>
      <c r="P41" s="27">
        <v>24.63672768878719</v>
      </c>
      <c r="Q41" s="23">
        <v>0.99828375286041182</v>
      </c>
    </row>
    <row r="42" spans="1:17" ht="13.5" customHeight="1" x14ac:dyDescent="0.25">
      <c r="A42" s="40" t="s">
        <v>14</v>
      </c>
      <c r="B42" s="27">
        <v>100</v>
      </c>
      <c r="C42" s="23">
        <v>5.6462193917414822</v>
      </c>
      <c r="D42" s="27">
        <v>1.5055356537378561</v>
      </c>
      <c r="E42" s="27">
        <v>0.66339392331166247</v>
      </c>
      <c r="F42" s="27">
        <v>1.1609393657954092</v>
      </c>
      <c r="G42" s="27">
        <v>1.0570076511432487</v>
      </c>
      <c r="H42" s="27">
        <v>1.2593427977533058</v>
      </c>
      <c r="I42" s="27"/>
      <c r="J42" s="23">
        <v>16.013592204384295</v>
      </c>
      <c r="K42" s="27">
        <v>11.854849409579407</v>
      </c>
      <c r="L42" s="27">
        <v>4.1587427948048887</v>
      </c>
      <c r="M42" s="27"/>
      <c r="N42" s="23">
        <v>77.241165804254564</v>
      </c>
      <c r="O42" s="27">
        <v>75.194595550838102</v>
      </c>
      <c r="P42" s="27">
        <v>2.0465702534164789</v>
      </c>
      <c r="Q42" s="23">
        <v>1.0990225996196541</v>
      </c>
    </row>
    <row r="43" spans="1:17" ht="13.5" customHeight="1" x14ac:dyDescent="0.25">
      <c r="A43" s="40" t="s">
        <v>15</v>
      </c>
      <c r="B43" s="27">
        <v>100</v>
      </c>
      <c r="C43" s="23">
        <v>3.7601099332548098</v>
      </c>
      <c r="D43" s="27">
        <v>0.70514330585001972</v>
      </c>
      <c r="E43" s="27">
        <v>0.68904593639575984</v>
      </c>
      <c r="F43" s="27">
        <v>0.72281115037298782</v>
      </c>
      <c r="G43" s="27">
        <v>1.622693364742835</v>
      </c>
      <c r="H43" s="27">
        <v>2.0416175893207694E-2</v>
      </c>
      <c r="I43" s="27"/>
      <c r="J43" s="23">
        <v>6.6109148017275228</v>
      </c>
      <c r="K43" s="27">
        <v>3.7177071063996863</v>
      </c>
      <c r="L43" s="27">
        <v>2.8932076953278365</v>
      </c>
      <c r="M43" s="27"/>
      <c r="N43" s="23">
        <v>87.597565763643502</v>
      </c>
      <c r="O43" s="27">
        <v>71.788771103258739</v>
      </c>
      <c r="P43" s="27">
        <v>15.808794660384764</v>
      </c>
      <c r="Q43" s="23">
        <v>2.0314095013741658</v>
      </c>
    </row>
    <row r="44" spans="1:17" ht="17.25" customHeight="1" x14ac:dyDescent="0.25">
      <c r="A44" s="40" t="s">
        <v>16</v>
      </c>
      <c r="B44" s="27">
        <v>100.00000000000001</v>
      </c>
      <c r="C44" s="23">
        <v>57.806860727898282</v>
      </c>
      <c r="D44" s="27">
        <v>33.342328060174722</v>
      </c>
      <c r="E44" s="27">
        <v>14.514116099436707</v>
      </c>
      <c r="F44" s="27">
        <v>5.9061625122272075</v>
      </c>
      <c r="G44" s="27">
        <v>1.3019867102910918</v>
      </c>
      <c r="H44" s="27">
        <v>2.7422673457685431</v>
      </c>
      <c r="I44" s="27"/>
      <c r="J44" s="23">
        <v>4.6041758019361163</v>
      </c>
      <c r="K44" s="27">
        <v>0.88035888960097153</v>
      </c>
      <c r="L44" s="27">
        <v>3.7238169123351441</v>
      </c>
      <c r="M44" s="27"/>
      <c r="N44" s="23">
        <v>36.249873511653789</v>
      </c>
      <c r="O44" s="27">
        <v>34.944513778797173</v>
      </c>
      <c r="P44" s="27">
        <v>1.3053597328566129</v>
      </c>
      <c r="Q44" s="23">
        <v>1.3390899585118226</v>
      </c>
    </row>
    <row r="45" spans="1:17" ht="17.25" customHeight="1" x14ac:dyDescent="0.25">
      <c r="A45" s="13" t="s">
        <v>25</v>
      </c>
      <c r="B45" s="27">
        <v>100</v>
      </c>
      <c r="C45" s="23">
        <v>5.1648317810961286</v>
      </c>
      <c r="D45" s="27">
        <v>1.5561099270125498</v>
      </c>
      <c r="E45" s="27">
        <v>0.91527354315554066</v>
      </c>
      <c r="F45" s="27">
        <v>1.1020181196836858</v>
      </c>
      <c r="G45" s="27">
        <v>1.347733305870642</v>
      </c>
      <c r="H45" s="27">
        <v>0.2436968853737104</v>
      </c>
      <c r="I45" s="27"/>
      <c r="J45" s="23">
        <v>12.756463284908776</v>
      </c>
      <c r="K45" s="27">
        <v>8.7026543502015823</v>
      </c>
      <c r="L45" s="27">
        <v>4.0538089347071926</v>
      </c>
      <c r="M45" s="27"/>
      <c r="N45" s="23">
        <v>80.468747776311204</v>
      </c>
      <c r="O45" s="27">
        <v>69.953374663648873</v>
      </c>
      <c r="P45" s="27">
        <v>10.515373112662326</v>
      </c>
      <c r="Q45" s="23">
        <v>1.6099571576838909</v>
      </c>
    </row>
    <row r="46" spans="1:17" ht="13.5" customHeight="1" x14ac:dyDescent="0.25">
      <c r="A46" s="13" t="s">
        <v>28</v>
      </c>
      <c r="B46" s="27">
        <v>100.00000000000001</v>
      </c>
      <c r="C46" s="23">
        <v>6.1629987996215494</v>
      </c>
      <c r="D46" s="27">
        <v>1.964882098757365</v>
      </c>
      <c r="E46" s="27">
        <v>1.1551117864807525</v>
      </c>
      <c r="F46" s="27">
        <v>1.276535749773172</v>
      </c>
      <c r="G46" s="27">
        <v>1.406395233020348</v>
      </c>
      <c r="H46" s="27">
        <v>0.36007393158991341</v>
      </c>
      <c r="I46" s="27"/>
      <c r="J46" s="23">
        <v>15.130075321668555</v>
      </c>
      <c r="K46" s="27">
        <v>11.527474646906164</v>
      </c>
      <c r="L46" s="27">
        <v>3.6026006747623907</v>
      </c>
      <c r="M46" s="27"/>
      <c r="N46" s="23">
        <v>77.287897167447454</v>
      </c>
      <c r="O46" s="27">
        <v>72.014152663901569</v>
      </c>
      <c r="P46" s="27">
        <v>5.2737445035458883</v>
      </c>
      <c r="Q46" s="23">
        <v>1.4190287112624491</v>
      </c>
    </row>
    <row r="47" spans="1:17" ht="13.5" customHeight="1" x14ac:dyDescent="0.25">
      <c r="A47" s="1" t="s">
        <v>26</v>
      </c>
      <c r="B47" s="27">
        <v>100</v>
      </c>
      <c r="C47" s="23">
        <v>3.2833681696028667</v>
      </c>
      <c r="D47" s="27">
        <v>0.78560764407285755</v>
      </c>
      <c r="E47" s="27">
        <v>0.46319796954314718</v>
      </c>
      <c r="F47" s="27">
        <v>0.7730665870409078</v>
      </c>
      <c r="G47" s="27">
        <v>1.2371603463720513</v>
      </c>
      <c r="H47" s="27">
        <v>2.4335622573902659E-2</v>
      </c>
      <c r="I47" s="27"/>
      <c r="J47" s="23">
        <v>8.2823977306658705</v>
      </c>
      <c r="K47" s="27">
        <v>3.3780979396834878</v>
      </c>
      <c r="L47" s="27">
        <v>4.9042997909823836</v>
      </c>
      <c r="M47" s="27"/>
      <c r="N47" s="23">
        <v>86.464392355927146</v>
      </c>
      <c r="O47" s="27">
        <v>66.068975813675721</v>
      </c>
      <c r="P47" s="27">
        <v>20.395416542251418</v>
      </c>
      <c r="Q47" s="23">
        <v>1.96984174380412</v>
      </c>
    </row>
    <row r="48" spans="1:17" ht="17.25" customHeight="1" thickBot="1" x14ac:dyDescent="0.3">
      <c r="A48" s="51" t="s">
        <v>17</v>
      </c>
      <c r="B48" s="31">
        <v>100.00000000000001</v>
      </c>
      <c r="C48" s="52">
        <v>5.565593058955125</v>
      </c>
      <c r="D48" s="31">
        <v>1.7980969030507277</v>
      </c>
      <c r="E48" s="31">
        <v>1.0188008886871114</v>
      </c>
      <c r="F48" s="31">
        <v>1.1385918438408704</v>
      </c>
      <c r="G48" s="31">
        <v>1.3473850392010442</v>
      </c>
      <c r="H48" s="31">
        <v>0.26271838417537091</v>
      </c>
      <c r="I48" s="31"/>
      <c r="J48" s="52">
        <v>12.694400305678785</v>
      </c>
      <c r="K48" s="31">
        <v>8.643103584638407</v>
      </c>
      <c r="L48" s="31">
        <v>4.0512967210403765</v>
      </c>
      <c r="M48" s="31"/>
      <c r="N48" s="52">
        <v>80.132111576864972</v>
      </c>
      <c r="O48" s="31">
        <v>69.68685386068401</v>
      </c>
      <c r="P48" s="31">
        <v>10.445257716180944</v>
      </c>
      <c r="Q48" s="52">
        <v>1.607895058501126</v>
      </c>
    </row>
    <row r="49" spans="1:17" ht="13.5" customHeight="1" x14ac:dyDescent="0.25">
      <c r="A49" s="56" t="s">
        <v>86</v>
      </c>
      <c r="B49" s="54"/>
      <c r="C49" s="29"/>
      <c r="D49" s="28"/>
    </row>
    <row r="50" spans="1:17" ht="13.5" customHeight="1" x14ac:dyDescent="0.3">
      <c r="A50" s="8" t="s">
        <v>58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</row>
    <row r="51" spans="1:17" ht="13.5" customHeight="1" x14ac:dyDescent="0.3">
      <c r="A51" s="7" t="s">
        <v>85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</sheetData>
  <mergeCells count="3">
    <mergeCell ref="C3:H3"/>
    <mergeCell ref="J3:L3"/>
    <mergeCell ref="N3:P3"/>
  </mergeCells>
  <pageMargins left="0.19685039370078741" right="0.19685039370078741" top="0.19685039370078741" bottom="0" header="0.51181102362204722" footer="0.51181102362204722"/>
  <pageSetup paperSize="9" scale="80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63C78-3667-447D-84B3-38CADC2EADDB}">
  <dimension ref="A1:A20"/>
  <sheetViews>
    <sheetView showGridLines="0" workbookViewId="0">
      <selection activeCell="Q15" sqref="Q15"/>
    </sheetView>
  </sheetViews>
  <sheetFormatPr defaultRowHeight="13.2" x14ac:dyDescent="0.25"/>
  <sheetData>
    <row r="1" spans="1:1" x14ac:dyDescent="0.25">
      <c r="A1" s="1" t="s">
        <v>18</v>
      </c>
    </row>
    <row r="19" spans="1:1" x14ac:dyDescent="0.25">
      <c r="A19" s="8" t="s">
        <v>58</v>
      </c>
    </row>
    <row r="20" spans="1:1" x14ac:dyDescent="0.25">
      <c r="A20" s="7" t="s">
        <v>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Land and water area</vt:lpstr>
      <vt:lpstr>Blad1</vt:lpstr>
      <vt:lpstr>Land use Åland</vt:lpstr>
      <vt:lpstr>Land use by municipality</vt:lpstr>
      <vt:lpstr>Land use by region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2020-04-28T12:45:20Z</cp:lastPrinted>
  <dcterms:created xsi:type="dcterms:W3CDTF">2006-07-14T10:44:31Z</dcterms:created>
  <dcterms:modified xsi:type="dcterms:W3CDTF">2024-08-28T10:14:29Z</dcterms:modified>
</cp:coreProperties>
</file>