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D322A5FB-AE19-4964-9F8E-FAE34CFDF4DC}" xr6:coauthVersionLast="47" xr6:coauthVersionMax="47" xr10:uidLastSave="{00000000-0000-0000-0000-000000000000}"/>
  <bookViews>
    <workbookView xWindow="-28920" yWindow="-1920" windowWidth="29040" windowHeight="17520" xr2:uid="{3C5DBE7E-B871-410F-A955-A1EA417DD564}"/>
  </bookViews>
  <sheets>
    <sheet name="Hotels, month" sheetId="1" r:id="rId1"/>
    <sheet name="Hotels, region" sheetId="9" r:id="rId2"/>
    <sheet name="Guest houses" sheetId="7" r:id="rId3"/>
    <sheet name="Cottage village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M8" i="9"/>
  <c r="M5" i="9"/>
  <c r="J46" i="8"/>
  <c r="D39" i="8"/>
  <c r="J11" i="8"/>
  <c r="J10" i="8"/>
  <c r="D46" i="8"/>
  <c r="D45" i="8"/>
  <c r="C43" i="8"/>
  <c r="C42" i="8"/>
  <c r="C41" i="8" s="1"/>
  <c r="C45" i="8" s="1"/>
  <c r="J41" i="8"/>
  <c r="I41" i="8"/>
  <c r="I46" i="8" s="1"/>
  <c r="H41" i="8"/>
  <c r="H46" i="8" s="1"/>
  <c r="G41" i="8"/>
  <c r="G46" i="8" s="1"/>
  <c r="F41" i="8"/>
  <c r="F46" i="8" s="1"/>
  <c r="E41" i="8"/>
  <c r="E46" i="8" s="1"/>
  <c r="D41" i="8"/>
  <c r="C36" i="8"/>
  <c r="C35" i="8"/>
  <c r="J34" i="8"/>
  <c r="J39" i="8" s="1"/>
  <c r="I34" i="8"/>
  <c r="I39" i="8" s="1"/>
  <c r="H34" i="8"/>
  <c r="H39" i="8" s="1"/>
  <c r="G34" i="8"/>
  <c r="G39" i="8" s="1"/>
  <c r="F34" i="8"/>
  <c r="F39" i="8" s="1"/>
  <c r="E34" i="8"/>
  <c r="E39" i="8" s="1"/>
  <c r="D34" i="8"/>
  <c r="C29" i="8"/>
  <c r="C28" i="8"/>
  <c r="J27" i="8"/>
  <c r="J32" i="8" s="1"/>
  <c r="I27" i="8"/>
  <c r="I31" i="8" s="1"/>
  <c r="H27" i="8"/>
  <c r="H31" i="8" s="1"/>
  <c r="G27" i="8"/>
  <c r="G32" i="8" s="1"/>
  <c r="F27" i="8"/>
  <c r="F31" i="8" s="1"/>
  <c r="E27" i="8"/>
  <c r="E31" i="8" s="1"/>
  <c r="D27" i="8"/>
  <c r="D31" i="8" s="1"/>
  <c r="C22" i="8"/>
  <c r="C21" i="8"/>
  <c r="J20" i="8"/>
  <c r="J25" i="8" s="1"/>
  <c r="I20" i="8"/>
  <c r="I24" i="8" s="1"/>
  <c r="H20" i="8"/>
  <c r="H25" i="8" s="1"/>
  <c r="G20" i="8"/>
  <c r="G24" i="8" s="1"/>
  <c r="F20" i="8"/>
  <c r="F24" i="8" s="1"/>
  <c r="E20" i="8"/>
  <c r="E24" i="8" s="1"/>
  <c r="D20" i="8"/>
  <c r="D24" i="8" s="1"/>
  <c r="G18" i="8"/>
  <c r="F18" i="8"/>
  <c r="E18" i="8"/>
  <c r="D18" i="8"/>
  <c r="C15" i="8"/>
  <c r="C13" i="8" s="1"/>
  <c r="C17" i="8" s="1"/>
  <c r="C14" i="8"/>
  <c r="J13" i="8"/>
  <c r="J18" i="8" s="1"/>
  <c r="I13" i="8"/>
  <c r="I17" i="8" s="1"/>
  <c r="H13" i="8"/>
  <c r="H17" i="8" s="1"/>
  <c r="G13" i="8"/>
  <c r="G17" i="8" s="1"/>
  <c r="F13" i="8"/>
  <c r="F17" i="8" s="1"/>
  <c r="E13" i="8"/>
  <c r="E17" i="8" s="1"/>
  <c r="D13" i="8"/>
  <c r="D17" i="8" s="1"/>
  <c r="I11" i="8"/>
  <c r="H11" i="8"/>
  <c r="G11" i="8"/>
  <c r="F11" i="8"/>
  <c r="E11" i="8"/>
  <c r="C8" i="8"/>
  <c r="C7" i="8"/>
  <c r="J6" i="8"/>
  <c r="I6" i="8"/>
  <c r="I10" i="8" s="1"/>
  <c r="H6" i="8"/>
  <c r="H10" i="8" s="1"/>
  <c r="G6" i="8"/>
  <c r="G10" i="8" s="1"/>
  <c r="F6" i="8"/>
  <c r="F10" i="8" s="1"/>
  <c r="E6" i="8"/>
  <c r="E10" i="8" s="1"/>
  <c r="D6" i="8"/>
  <c r="D11" i="8" s="1"/>
  <c r="D44" i="8" l="1"/>
  <c r="D38" i="8"/>
  <c r="E38" i="8"/>
  <c r="E37" i="8" s="1"/>
  <c r="F38" i="8"/>
  <c r="F37" i="8" s="1"/>
  <c r="J38" i="8"/>
  <c r="J37" i="8" s="1"/>
  <c r="D37" i="8"/>
  <c r="D32" i="8"/>
  <c r="E32" i="8"/>
  <c r="G31" i="8"/>
  <c r="G30" i="8" s="1"/>
  <c r="F32" i="8"/>
  <c r="F30" i="8" s="1"/>
  <c r="D30" i="8"/>
  <c r="H32" i="8"/>
  <c r="H30" i="8" s="1"/>
  <c r="E30" i="8"/>
  <c r="D25" i="8"/>
  <c r="H24" i="8"/>
  <c r="G25" i="8"/>
  <c r="E25" i="8"/>
  <c r="F25" i="8"/>
  <c r="F23" i="8" s="1"/>
  <c r="C20" i="8"/>
  <c r="H23" i="8"/>
  <c r="E23" i="8"/>
  <c r="I25" i="8"/>
  <c r="I23" i="8" s="1"/>
  <c r="G23" i="8"/>
  <c r="J24" i="8"/>
  <c r="J23" i="8" s="1"/>
  <c r="D23" i="8"/>
  <c r="J17" i="8"/>
  <c r="J16" i="8" s="1"/>
  <c r="I18" i="8"/>
  <c r="H18" i="8"/>
  <c r="C18" i="8"/>
  <c r="C16" i="8" s="1"/>
  <c r="D16" i="8"/>
  <c r="E16" i="8"/>
  <c r="F16" i="8"/>
  <c r="G16" i="8"/>
  <c r="H16" i="8"/>
  <c r="I16" i="8"/>
  <c r="F9" i="8"/>
  <c r="E9" i="8"/>
  <c r="G9" i="8"/>
  <c r="H9" i="8"/>
  <c r="I9" i="8"/>
  <c r="J9" i="8"/>
  <c r="C6" i="8"/>
  <c r="C11" i="8" s="1"/>
  <c r="C25" i="8"/>
  <c r="C46" i="8"/>
  <c r="C44" i="8" s="1"/>
  <c r="C32" i="8"/>
  <c r="H45" i="8"/>
  <c r="H44" i="8" s="1"/>
  <c r="I45" i="8"/>
  <c r="I44" i="8" s="1"/>
  <c r="J45" i="8"/>
  <c r="J44" i="8" s="1"/>
  <c r="G38" i="8"/>
  <c r="G37" i="8" s="1"/>
  <c r="H38" i="8"/>
  <c r="H37" i="8" s="1"/>
  <c r="I38" i="8"/>
  <c r="I37" i="8" s="1"/>
  <c r="E45" i="8"/>
  <c r="E44" i="8" s="1"/>
  <c r="J31" i="8"/>
  <c r="J30" i="8" s="1"/>
  <c r="F45" i="8"/>
  <c r="F44" i="8" s="1"/>
  <c r="C24" i="8"/>
  <c r="C27" i="8"/>
  <c r="C31" i="8" s="1"/>
  <c r="I32" i="8"/>
  <c r="I30" i="8" s="1"/>
  <c r="G45" i="8"/>
  <c r="G44" i="8" s="1"/>
  <c r="D10" i="8"/>
  <c r="D9" i="8" s="1"/>
  <c r="C34" i="8"/>
  <c r="C39" i="8" s="1"/>
  <c r="C30" i="8" l="1"/>
  <c r="C23" i="8"/>
  <c r="C10" i="8"/>
  <c r="C9" i="8" s="1"/>
  <c r="C38" i="8"/>
  <c r="C37" i="8" s="1"/>
  <c r="C43" i="7" l="1"/>
  <c r="C42" i="7"/>
  <c r="J41" i="7"/>
  <c r="J46" i="7" s="1"/>
  <c r="I41" i="7"/>
  <c r="I45" i="7" s="1"/>
  <c r="H41" i="7"/>
  <c r="H45" i="7" s="1"/>
  <c r="G41" i="7"/>
  <c r="G45" i="7" s="1"/>
  <c r="F41" i="7"/>
  <c r="F45" i="7" s="1"/>
  <c r="E41" i="7"/>
  <c r="E46" i="7" s="1"/>
  <c r="D41" i="7"/>
  <c r="D45" i="7" s="1"/>
  <c r="C36" i="7"/>
  <c r="C35" i="7"/>
  <c r="J34" i="7"/>
  <c r="J39" i="7" s="1"/>
  <c r="I34" i="7"/>
  <c r="I39" i="7" s="1"/>
  <c r="H34" i="7"/>
  <c r="H38" i="7" s="1"/>
  <c r="G34" i="7"/>
  <c r="G38" i="7" s="1"/>
  <c r="F34" i="7"/>
  <c r="F38" i="7" s="1"/>
  <c r="E34" i="7"/>
  <c r="E38" i="7" s="1"/>
  <c r="D34" i="7"/>
  <c r="D39" i="7" s="1"/>
  <c r="C29" i="7"/>
  <c r="C28" i="7"/>
  <c r="J27" i="7"/>
  <c r="J31" i="7" s="1"/>
  <c r="I27" i="7"/>
  <c r="I31" i="7" s="1"/>
  <c r="H27" i="7"/>
  <c r="H32" i="7" s="1"/>
  <c r="G27" i="7"/>
  <c r="G32" i="7" s="1"/>
  <c r="F27" i="7"/>
  <c r="F32" i="7" s="1"/>
  <c r="E27" i="7"/>
  <c r="E31" i="7" s="1"/>
  <c r="D27" i="7"/>
  <c r="D31" i="7" s="1"/>
  <c r="C22" i="7"/>
  <c r="C21" i="7"/>
  <c r="J20" i="7"/>
  <c r="J24" i="7" s="1"/>
  <c r="I20" i="7"/>
  <c r="I24" i="7" s="1"/>
  <c r="H20" i="7"/>
  <c r="H24" i="7" s="1"/>
  <c r="G20" i="7"/>
  <c r="G25" i="7" s="1"/>
  <c r="F20" i="7"/>
  <c r="F25" i="7" s="1"/>
  <c r="E20" i="7"/>
  <c r="E25" i="7" s="1"/>
  <c r="D20" i="7"/>
  <c r="D24" i="7" s="1"/>
  <c r="C15" i="7"/>
  <c r="C14" i="7"/>
  <c r="J13" i="7"/>
  <c r="J17" i="7" s="1"/>
  <c r="I13" i="7"/>
  <c r="I17" i="7" s="1"/>
  <c r="H13" i="7"/>
  <c r="H17" i="7" s="1"/>
  <c r="G13" i="7"/>
  <c r="G17" i="7" s="1"/>
  <c r="F13" i="7"/>
  <c r="F18" i="7" s="1"/>
  <c r="E13" i="7"/>
  <c r="E18" i="7" s="1"/>
  <c r="D13" i="7"/>
  <c r="D17" i="7" s="1"/>
  <c r="C8" i="7"/>
  <c r="C7" i="7"/>
  <c r="J6" i="7"/>
  <c r="J11" i="7" s="1"/>
  <c r="I6" i="7"/>
  <c r="I11" i="7" s="1"/>
  <c r="H6" i="7"/>
  <c r="H11" i="7" s="1"/>
  <c r="G6" i="7"/>
  <c r="G10" i="7" s="1"/>
  <c r="F6" i="7"/>
  <c r="F10" i="7" s="1"/>
  <c r="E6" i="7"/>
  <c r="E10" i="7" s="1"/>
  <c r="D6" i="7"/>
  <c r="D11" i="7" s="1"/>
  <c r="D27" i="1"/>
  <c r="E27" i="1"/>
  <c r="F27" i="1"/>
  <c r="G27" i="1"/>
  <c r="G31" i="1" s="1"/>
  <c r="H27" i="1"/>
  <c r="H31" i="1" s="1"/>
  <c r="I27" i="1"/>
  <c r="I31" i="1" s="1"/>
  <c r="J27" i="1"/>
  <c r="J32" i="1" s="1"/>
  <c r="K27" i="1"/>
  <c r="K31" i="1" s="1"/>
  <c r="L27" i="1"/>
  <c r="L31" i="1" s="1"/>
  <c r="M27" i="1"/>
  <c r="M31" i="1" s="1"/>
  <c r="N27" i="1"/>
  <c r="N32" i="1" s="1"/>
  <c r="O27" i="1"/>
  <c r="O32" i="1" s="1"/>
  <c r="C28" i="1"/>
  <c r="C29" i="1"/>
  <c r="D31" i="1"/>
  <c r="D30" i="1" s="1"/>
  <c r="E31" i="1"/>
  <c r="E30" i="1" s="1"/>
  <c r="F31" i="1"/>
  <c r="D32" i="1"/>
  <c r="E32" i="1"/>
  <c r="F32" i="1"/>
  <c r="G32" i="1"/>
  <c r="H32" i="1"/>
  <c r="I32" i="1"/>
  <c r="D34" i="1"/>
  <c r="D39" i="1" s="1"/>
  <c r="E34" i="1"/>
  <c r="E39" i="1" s="1"/>
  <c r="F34" i="1"/>
  <c r="F38" i="1" s="1"/>
  <c r="G34" i="1"/>
  <c r="G39" i="1" s="1"/>
  <c r="H34" i="1"/>
  <c r="H39" i="1" s="1"/>
  <c r="I34" i="1"/>
  <c r="I38" i="1" s="1"/>
  <c r="J34" i="1"/>
  <c r="J39" i="1" s="1"/>
  <c r="K34" i="1"/>
  <c r="K39" i="1" s="1"/>
  <c r="L34" i="1"/>
  <c r="L38" i="1" s="1"/>
  <c r="M34" i="1"/>
  <c r="M38" i="1" s="1"/>
  <c r="M37" i="1" s="1"/>
  <c r="N34" i="1"/>
  <c r="O34" i="1"/>
  <c r="C35" i="1"/>
  <c r="C36" i="1"/>
  <c r="C34" i="1" s="1"/>
  <c r="C39" i="1" s="1"/>
  <c r="N38" i="1"/>
  <c r="O38" i="1"/>
  <c r="M39" i="1"/>
  <c r="N39" i="1"/>
  <c r="O39" i="1"/>
  <c r="C34" i="7" l="1"/>
  <c r="G31" i="7"/>
  <c r="G30" i="7" s="1"/>
  <c r="D32" i="7"/>
  <c r="I32" i="7"/>
  <c r="I30" i="7" s="1"/>
  <c r="D30" i="7"/>
  <c r="E24" i="7"/>
  <c r="E23" i="7" s="1"/>
  <c r="F24" i="7"/>
  <c r="F23" i="7" s="1"/>
  <c r="C6" i="7"/>
  <c r="C10" i="7" s="1"/>
  <c r="H10" i="7"/>
  <c r="H9" i="7" s="1"/>
  <c r="E17" i="7"/>
  <c r="E16" i="7" s="1"/>
  <c r="E45" i="7"/>
  <c r="E44" i="7" s="1"/>
  <c r="F17" i="7"/>
  <c r="F16" i="7" s="1"/>
  <c r="G18" i="7"/>
  <c r="G16" i="7" s="1"/>
  <c r="D38" i="7"/>
  <c r="D37" i="7" s="1"/>
  <c r="E39" i="7"/>
  <c r="E37" i="7" s="1"/>
  <c r="C27" i="7"/>
  <c r="C32" i="7" s="1"/>
  <c r="F39" i="7"/>
  <c r="F37" i="7" s="1"/>
  <c r="J32" i="7"/>
  <c r="J30" i="7" s="1"/>
  <c r="J45" i="7"/>
  <c r="J44" i="7" s="1"/>
  <c r="J18" i="7"/>
  <c r="J16" i="7" s="1"/>
  <c r="G24" i="7"/>
  <c r="G23" i="7" s="1"/>
  <c r="G39" i="7"/>
  <c r="G37" i="7" s="1"/>
  <c r="C20" i="7"/>
  <c r="C24" i="7" s="1"/>
  <c r="H39" i="7"/>
  <c r="H37" i="7" s="1"/>
  <c r="F46" i="7"/>
  <c r="F44" i="7" s="1"/>
  <c r="C41" i="7"/>
  <c r="C46" i="7" s="1"/>
  <c r="D46" i="7"/>
  <c r="D44" i="7" s="1"/>
  <c r="H46" i="7"/>
  <c r="H44" i="7" s="1"/>
  <c r="H31" i="7"/>
  <c r="H30" i="7" s="1"/>
  <c r="I10" i="7"/>
  <c r="I9" i="7" s="1"/>
  <c r="H18" i="7"/>
  <c r="H16" i="7" s="1"/>
  <c r="J10" i="7"/>
  <c r="J9" i="7" s="1"/>
  <c r="I18" i="7"/>
  <c r="I16" i="7" s="1"/>
  <c r="D25" i="7"/>
  <c r="D23" i="7" s="1"/>
  <c r="I38" i="7"/>
  <c r="I37" i="7" s="1"/>
  <c r="J38" i="7"/>
  <c r="J37" i="7" s="1"/>
  <c r="D10" i="7"/>
  <c r="D9" i="7" s="1"/>
  <c r="F31" i="7"/>
  <c r="F30" i="7" s="1"/>
  <c r="C39" i="7"/>
  <c r="C38" i="7"/>
  <c r="C37" i="7" s="1"/>
  <c r="C13" i="7"/>
  <c r="C18" i="7" s="1"/>
  <c r="H25" i="7"/>
  <c r="H23" i="7" s="1"/>
  <c r="E11" i="7"/>
  <c r="E9" i="7" s="1"/>
  <c r="I25" i="7"/>
  <c r="I23" i="7" s="1"/>
  <c r="G46" i="7"/>
  <c r="G44" i="7" s="1"/>
  <c r="F11" i="7"/>
  <c r="F9" i="7" s="1"/>
  <c r="J25" i="7"/>
  <c r="J23" i="7" s="1"/>
  <c r="G11" i="7"/>
  <c r="G9" i="7" s="1"/>
  <c r="D18" i="7"/>
  <c r="D16" i="7" s="1"/>
  <c r="E32" i="7"/>
  <c r="E30" i="7" s="1"/>
  <c r="I46" i="7"/>
  <c r="I44" i="7" s="1"/>
  <c r="C38" i="1"/>
  <c r="C37" i="1" s="1"/>
  <c r="O37" i="1"/>
  <c r="N37" i="1"/>
  <c r="C27" i="1"/>
  <c r="C32" i="1" s="1"/>
  <c r="I30" i="1"/>
  <c r="H30" i="1"/>
  <c r="G30" i="1"/>
  <c r="F30" i="1"/>
  <c r="J38" i="1"/>
  <c r="J37" i="1" s="1"/>
  <c r="L39" i="1"/>
  <c r="L37" i="1" s="1"/>
  <c r="H38" i="1"/>
  <c r="H37" i="1" s="1"/>
  <c r="N31" i="1"/>
  <c r="N30" i="1" s="1"/>
  <c r="G38" i="1"/>
  <c r="G37" i="1" s="1"/>
  <c r="I39" i="1"/>
  <c r="I37" i="1" s="1"/>
  <c r="E38" i="1"/>
  <c r="E37" i="1" s="1"/>
  <c r="D38" i="1"/>
  <c r="D37" i="1" s="1"/>
  <c r="M32" i="1"/>
  <c r="M30" i="1" s="1"/>
  <c r="J31" i="1"/>
  <c r="J30" i="1" s="1"/>
  <c r="F39" i="1"/>
  <c r="F37" i="1" s="1"/>
  <c r="L32" i="1"/>
  <c r="L30" i="1" s="1"/>
  <c r="K38" i="1"/>
  <c r="K37" i="1" s="1"/>
  <c r="K32" i="1"/>
  <c r="K30" i="1" s="1"/>
  <c r="O31" i="1"/>
  <c r="O30" i="1" s="1"/>
  <c r="C11" i="7" l="1"/>
  <c r="C31" i="7"/>
  <c r="C30" i="7" s="1"/>
  <c r="C25" i="7"/>
  <c r="C23" i="7" s="1"/>
  <c r="C45" i="7"/>
  <c r="C44" i="7" s="1"/>
  <c r="C17" i="7"/>
  <c r="C16" i="7" s="1"/>
  <c r="C9" i="7"/>
  <c r="C31" i="1"/>
  <c r="C30" i="1" s="1"/>
  <c r="D13" i="1"/>
  <c r="D18" i="1" s="1"/>
  <c r="E13" i="1"/>
  <c r="E18" i="1" s="1"/>
  <c r="F13" i="1"/>
  <c r="F18" i="1" s="1"/>
  <c r="G13" i="1"/>
  <c r="G17" i="1" s="1"/>
  <c r="H13" i="1"/>
  <c r="H17" i="1" s="1"/>
  <c r="I13" i="1"/>
  <c r="I17" i="1" s="1"/>
  <c r="J13" i="1"/>
  <c r="J18" i="1" s="1"/>
  <c r="K13" i="1"/>
  <c r="K18" i="1" s="1"/>
  <c r="L13" i="1"/>
  <c r="L17" i="1" s="1"/>
  <c r="M13" i="1"/>
  <c r="M18" i="1" s="1"/>
  <c r="N13" i="1"/>
  <c r="N17" i="1" s="1"/>
  <c r="O13" i="1"/>
  <c r="O18" i="1" s="1"/>
  <c r="C14" i="1"/>
  <c r="C15" i="1"/>
  <c r="D20" i="1"/>
  <c r="D25" i="1" s="1"/>
  <c r="E20" i="1"/>
  <c r="E25" i="1" s="1"/>
  <c r="F20" i="1"/>
  <c r="F24" i="1" s="1"/>
  <c r="G20" i="1"/>
  <c r="G25" i="1" s="1"/>
  <c r="H20" i="1"/>
  <c r="H25" i="1" s="1"/>
  <c r="I20" i="1"/>
  <c r="I24" i="1" s="1"/>
  <c r="J20" i="1"/>
  <c r="J25" i="1" s="1"/>
  <c r="K20" i="1"/>
  <c r="K25" i="1" s="1"/>
  <c r="L20" i="1"/>
  <c r="L25" i="1" s="1"/>
  <c r="M20" i="1"/>
  <c r="M24" i="1" s="1"/>
  <c r="N20" i="1"/>
  <c r="N25" i="1" s="1"/>
  <c r="O20" i="1"/>
  <c r="O25" i="1" s="1"/>
  <c r="C21" i="1"/>
  <c r="C22" i="1"/>
  <c r="D41" i="1"/>
  <c r="D46" i="1" s="1"/>
  <c r="E41" i="1"/>
  <c r="E46" i="1" s="1"/>
  <c r="F41" i="1"/>
  <c r="F45" i="1" s="1"/>
  <c r="G41" i="1"/>
  <c r="G45" i="1" s="1"/>
  <c r="H41" i="1"/>
  <c r="H46" i="1" s="1"/>
  <c r="I41" i="1"/>
  <c r="I45" i="1" s="1"/>
  <c r="J41" i="1"/>
  <c r="J46" i="1" s="1"/>
  <c r="K41" i="1"/>
  <c r="L41" i="1"/>
  <c r="L46" i="1" s="1"/>
  <c r="M41" i="1"/>
  <c r="M46" i="1" s="1"/>
  <c r="N41" i="1"/>
  <c r="N45" i="1" s="1"/>
  <c r="O41" i="1"/>
  <c r="O45" i="1" s="1"/>
  <c r="C42" i="1"/>
  <c r="C43" i="1"/>
  <c r="K45" i="1"/>
  <c r="L45" i="1"/>
  <c r="M45" i="1"/>
  <c r="K46" i="1"/>
  <c r="D6" i="1"/>
  <c r="D11" i="1" s="1"/>
  <c r="E6" i="1"/>
  <c r="E11" i="1" s="1"/>
  <c r="F6" i="1"/>
  <c r="F11" i="1" s="1"/>
  <c r="G6" i="1"/>
  <c r="G10" i="1" s="1"/>
  <c r="H6" i="1"/>
  <c r="H10" i="1" s="1"/>
  <c r="I6" i="1"/>
  <c r="I10" i="1" s="1"/>
  <c r="J6" i="1"/>
  <c r="J10" i="1" s="1"/>
  <c r="K6" i="1"/>
  <c r="K10" i="1" s="1"/>
  <c r="L6" i="1"/>
  <c r="L11" i="1" s="1"/>
  <c r="M6" i="1"/>
  <c r="M11" i="1" s="1"/>
  <c r="N6" i="1"/>
  <c r="N10" i="1" s="1"/>
  <c r="O6" i="1"/>
  <c r="O10" i="1" s="1"/>
  <c r="C8" i="1"/>
  <c r="C7" i="1"/>
  <c r="F25" i="1" l="1"/>
  <c r="F23" i="1" s="1"/>
  <c r="O24" i="1"/>
  <c r="O23" i="1" s="1"/>
  <c r="M25" i="1"/>
  <c r="M23" i="1" s="1"/>
  <c r="O11" i="1"/>
  <c r="N11" i="1"/>
  <c r="K11" i="1"/>
  <c r="H11" i="1"/>
  <c r="G11" i="1"/>
  <c r="G9" i="1" s="1"/>
  <c r="N9" i="1"/>
  <c r="K9" i="1"/>
  <c r="H9" i="1"/>
  <c r="J11" i="1"/>
  <c r="O9" i="1"/>
  <c r="I11" i="1"/>
  <c r="L10" i="1"/>
  <c r="L9" i="1" s="1"/>
  <c r="J9" i="1"/>
  <c r="C6" i="1"/>
  <c r="C11" i="1" s="1"/>
  <c r="I9" i="1"/>
  <c r="N18" i="1"/>
  <c r="I18" i="1"/>
  <c r="I16" i="1" s="1"/>
  <c r="K17" i="1"/>
  <c r="K16" i="1" s="1"/>
  <c r="N16" i="1"/>
  <c r="H18" i="1"/>
  <c r="H16" i="1" s="1"/>
  <c r="D10" i="1"/>
  <c r="D9" i="1" s="1"/>
  <c r="E17" i="1"/>
  <c r="E16" i="1" s="1"/>
  <c r="N24" i="1"/>
  <c r="N23" i="1" s="1"/>
  <c r="D17" i="1"/>
  <c r="D16" i="1" s="1"/>
  <c r="E10" i="1"/>
  <c r="E9" i="1" s="1"/>
  <c r="F10" i="1"/>
  <c r="F9" i="1" s="1"/>
  <c r="C13" i="1"/>
  <c r="C17" i="1" s="1"/>
  <c r="E24" i="1"/>
  <c r="E23" i="1" s="1"/>
  <c r="L18" i="1"/>
  <c r="L16" i="1" s="1"/>
  <c r="G46" i="1"/>
  <c r="I25" i="1"/>
  <c r="I23" i="1" s="1"/>
  <c r="F17" i="1"/>
  <c r="F16" i="1" s="1"/>
  <c r="M10" i="1"/>
  <c r="M9" i="1" s="1"/>
  <c r="C20" i="1"/>
  <c r="C24" i="1" s="1"/>
  <c r="G18" i="1"/>
  <c r="G16" i="1" s="1"/>
  <c r="M44" i="1"/>
  <c r="K44" i="1"/>
  <c r="O46" i="1"/>
  <c r="O44" i="1"/>
  <c r="L44" i="1"/>
  <c r="F46" i="1"/>
  <c r="F44" i="1" s="1"/>
  <c r="D45" i="1"/>
  <c r="D44" i="1" s="1"/>
  <c r="N46" i="1"/>
  <c r="N44" i="1" s="1"/>
  <c r="G44" i="1"/>
  <c r="L24" i="1"/>
  <c r="L23" i="1" s="1"/>
  <c r="H45" i="1"/>
  <c r="H44" i="1" s="1"/>
  <c r="J24" i="1"/>
  <c r="J23" i="1" s="1"/>
  <c r="O17" i="1"/>
  <c r="O16" i="1" s="1"/>
  <c r="K24" i="1"/>
  <c r="K23" i="1" s="1"/>
  <c r="I46" i="1"/>
  <c r="I44" i="1" s="1"/>
  <c r="J45" i="1"/>
  <c r="J44" i="1" s="1"/>
  <c r="C41" i="1"/>
  <c r="C45" i="1" s="1"/>
  <c r="H24" i="1"/>
  <c r="H23" i="1" s="1"/>
  <c r="E45" i="1"/>
  <c r="E44" i="1" s="1"/>
  <c r="G24" i="1"/>
  <c r="G23" i="1" s="1"/>
  <c r="M17" i="1"/>
  <c r="M16" i="1" s="1"/>
  <c r="D24" i="1"/>
  <c r="D23" i="1" s="1"/>
  <c r="J17" i="1"/>
  <c r="J16" i="1" s="1"/>
  <c r="C10" i="1" l="1"/>
  <c r="C9" i="1" s="1"/>
  <c r="C18" i="1"/>
  <c r="C16" i="1" s="1"/>
  <c r="C25" i="1"/>
  <c r="C23" i="1" s="1"/>
  <c r="C46" i="1"/>
  <c r="C44" i="1" s="1"/>
</calcChain>
</file>

<file path=xl/sharedStrings.xml><?xml version="1.0" encoding="utf-8"?>
<sst xmlns="http://schemas.openxmlformats.org/spreadsheetml/2006/main" count="193" uniqueCount="47">
  <si>
    <t>April</t>
  </si>
  <si>
    <t>September</t>
  </si>
  <si>
    <t>November</t>
  </si>
  <si>
    <t>December</t>
  </si>
  <si>
    <t>-</t>
  </si>
  <si>
    <t>Region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</si>
  <si>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</si>
  <si>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</si>
  <si>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</si>
  <si>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</si>
  <si>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</si>
  <si>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</si>
  <si>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</si>
  <si>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</si>
  <si>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</si>
  <si>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</si>
  <si>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</si>
  <si>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Mariehamn</t>
  </si>
  <si>
    <t>2024</t>
  </si>
  <si>
    <t>Year</t>
  </si>
  <si>
    <t>Total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</si>
  <si>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</si>
  <si>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</si>
  <si>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</si>
  <si>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</si>
  <si>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</si>
  <si>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</si>
  <si>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</si>
  <si>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</si>
  <si>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Statistics Åland</t>
  </si>
  <si>
    <t>For more information, please see the following sheets</t>
  </si>
  <si>
    <t>Purpose</t>
  </si>
  <si>
    <t>Leisure</t>
  </si>
  <si>
    <t>Work</t>
  </si>
  <si>
    <t>Per cent</t>
  </si>
  <si>
    <t>Number, total</t>
  </si>
  <si>
    <t>Source: Statistics Åland, Tourism</t>
  </si>
  <si>
    <t>Åland except Mariehamn</t>
  </si>
  <si>
    <t>January-</t>
  </si>
  <si>
    <t>October-</t>
  </si>
  <si>
    <t>Note: Includes guest houses with five or more rooms.</t>
  </si>
  <si>
    <t>Guest nights at guest houses by purpose of trip and month 2019-2024</t>
  </si>
  <si>
    <t>Guest nights at hotels by purpose of trip and month 2019-2024</t>
  </si>
  <si>
    <t>Guest nights at hotels by purpose of trip and region 2013-2024</t>
  </si>
  <si>
    <t>Guest nights at cottage villages by purpose of trip and month 2019-2024</t>
  </si>
  <si>
    <t>Note: Includes cottage villages with five or more cottages.</t>
  </si>
  <si>
    <t>Updated 24.3.2025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</si>
</sst>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0" fontId="1" fillId="2" borderId="0" xfId="0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1" fillId="0" borderId="0" xfId="0" applyNumberFormat="1" applyFont="1"/>
    <xf numFmtId="164" fontId="4" fillId="0" borderId="0" xfId="0" applyNumberFormat="1" applyFont="1"/>
    <xf numFmtId="0" fontId="4" fillId="0" borderId="1" xfId="0" applyFont="1" applyBorder="1" applyAlignment="1">
      <alignment horizontal="right"/>
    </xf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F209-8AAA-4F4E-AE42-AEBB06B0F675}">
  <dimension ref="A1:R202"/>
  <sheetViews>
    <sheetView showGridLines="0" tabSelected="1" workbookViewId="0">
      <selection activeCell="S37" sqref="S37"/>
    </sheetView>
  </sheetViews>
  <sheetFormatPr defaultRowHeight="12" x14ac:dyDescent="0.25"/>
  <cols>
    <col min="1" max="1" width="4.44140625" style="1" customWidth="1"/>
    <col min="2" max="2" width="13.5546875" style="1" customWidth="1"/>
    <col min="3" max="11" width="8.88671875" style="1" customWidth="1"/>
    <col min="12" max="12" width="9.5546875" style="1" customWidth="1"/>
    <col min="13" max="15" width="8.88671875" style="1" customWidth="1"/>
    <col min="16" max="16384" width="8.88671875" style="1"/>
  </cols>
  <sheetData>
    <row r="1" spans="1:18" ht="13.8" customHeight="1" x14ac:dyDescent="0.25">
      <c r="A1" s="1" t="s">
        <v>29</v>
      </c>
      <c r="H1" s="15" t="s">
        <v>30</v>
      </c>
      <c r="I1" s="15"/>
      <c r="J1" s="15"/>
      <c r="K1" s="15"/>
      <c r="L1" s="15"/>
    </row>
    <row r="2" spans="1:18" ht="28.8" customHeight="1" thickBot="1" x14ac:dyDescent="0.35">
      <c r="A2" s="2" t="s">
        <v>42</v>
      </c>
      <c r="B2" s="2"/>
      <c r="R2" s="25"/>
    </row>
    <row r="3" spans="1:18" ht="13.8" customHeight="1" x14ac:dyDescent="0.25">
      <c r="A3" s="4" t="s">
        <v>19</v>
      </c>
      <c r="B3" s="20" t="s">
        <v>20</v>
      </c>
      <c r="C3" s="5" t="s">
        <v>21</v>
      </c>
      <c r="D3" s="5" t="s">
        <v>22</v>
      </c>
      <c r="E3" s="5" t="s">
        <v>23</v>
      </c>
      <c r="F3" s="5" t="s">
        <v>0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1</v>
      </c>
      <c r="L3" s="5" t="s">
        <v>28</v>
      </c>
      <c r="M3" s="5" t="s">
        <v>2</v>
      </c>
      <c r="N3" s="5" t="s">
        <v>3</v>
      </c>
      <c r="O3" s="5" t="s">
        <v>3</v>
      </c>
    </row>
    <row r="4" spans="1:18" ht="13.8" customHeight="1" x14ac:dyDescent="0.25">
      <c r="A4" s="6" t="s">
        <v>31</v>
      </c>
      <c r="B4" s="6"/>
      <c r="C4" s="13"/>
      <c r="D4" s="7"/>
      <c r="E4" s="7"/>
      <c r="F4" s="6"/>
      <c r="G4" s="7"/>
      <c r="H4" s="7"/>
      <c r="I4" s="7"/>
      <c r="J4" s="6"/>
      <c r="K4" s="6"/>
      <c r="L4" s="6"/>
      <c r="M4" s="6"/>
      <c r="N4" s="6"/>
      <c r="O4" s="6"/>
    </row>
    <row r="5" spans="1:18" ht="17.399999999999999" customHeight="1" x14ac:dyDescent="0.25">
      <c r="A5" s="16">
        <v>2019</v>
      </c>
      <c r="B5" s="16"/>
      <c r="C5" s="14"/>
      <c r="D5" s="8"/>
      <c r="E5" s="8"/>
      <c r="G5" s="10"/>
      <c r="H5" s="10"/>
      <c r="I5" s="10"/>
    </row>
    <row r="6" spans="1:18" ht="17.399999999999999" customHeight="1" x14ac:dyDescent="0.25">
      <c r="A6" s="3" t="s">
        <v>35</v>
      </c>
      <c r="B6" s="3"/>
      <c r="C6" s="14">
        <f>SUM(C7:C8)</f>
        <v>208521</v>
      </c>
      <c r="D6" s="8">
        <f t="shared" ref="D6:O6" si="0">SUM(D7:D8)</f>
        <v>6334</v>
      </c>
      <c r="E6" s="8">
        <f t="shared" si="0"/>
        <v>5305</v>
      </c>
      <c r="F6" s="8">
        <f t="shared" si="0"/>
        <v>7339</v>
      </c>
      <c r="G6" s="8">
        <f t="shared" si="0"/>
        <v>11153</v>
      </c>
      <c r="H6" s="8">
        <f t="shared" si="0"/>
        <v>21990</v>
      </c>
      <c r="I6" s="8">
        <f t="shared" si="0"/>
        <v>31461</v>
      </c>
      <c r="J6" s="8">
        <f t="shared" si="0"/>
        <v>50972</v>
      </c>
      <c r="K6" s="8">
        <f t="shared" si="0"/>
        <v>34857</v>
      </c>
      <c r="L6" s="8">
        <f t="shared" si="0"/>
        <v>17787</v>
      </c>
      <c r="M6" s="8">
        <f t="shared" si="0"/>
        <v>8713</v>
      </c>
      <c r="N6" s="8">
        <f t="shared" si="0"/>
        <v>7172</v>
      </c>
      <c r="O6" s="8">
        <f t="shared" si="0"/>
        <v>5438</v>
      </c>
    </row>
    <row r="7" spans="1:18" ht="13.8" customHeight="1" x14ac:dyDescent="0.25">
      <c r="B7" s="3" t="s">
        <v>32</v>
      </c>
      <c r="C7" s="14">
        <f>SUM(D7:O7)</f>
        <v>182349</v>
      </c>
      <c r="D7" s="8">
        <v>4466</v>
      </c>
      <c r="E7" s="8">
        <v>3707</v>
      </c>
      <c r="F7" s="8">
        <v>5369</v>
      </c>
      <c r="G7" s="8">
        <v>9380</v>
      </c>
      <c r="H7" s="8">
        <v>18492</v>
      </c>
      <c r="I7" s="8">
        <v>28727</v>
      </c>
      <c r="J7" s="8">
        <v>49288</v>
      </c>
      <c r="K7" s="8">
        <v>31456</v>
      </c>
      <c r="L7" s="8">
        <v>13808</v>
      </c>
      <c r="M7" s="8">
        <v>7124</v>
      </c>
      <c r="N7" s="8">
        <v>5819</v>
      </c>
      <c r="O7" s="8">
        <v>4713</v>
      </c>
    </row>
    <row r="8" spans="1:18" ht="13.8" customHeight="1" x14ac:dyDescent="0.25">
      <c r="B8" s="3" t="s">
        <v>33</v>
      </c>
      <c r="C8" s="14">
        <f>SUM(D8:O8)</f>
        <v>26172</v>
      </c>
      <c r="D8" s="8">
        <v>1868</v>
      </c>
      <c r="E8" s="8">
        <v>1598</v>
      </c>
      <c r="F8" s="8">
        <v>1970</v>
      </c>
      <c r="G8" s="8">
        <v>1773</v>
      </c>
      <c r="H8" s="8">
        <v>3498</v>
      </c>
      <c r="I8" s="8">
        <v>2734</v>
      </c>
      <c r="J8" s="8">
        <v>1684</v>
      </c>
      <c r="K8" s="8">
        <v>3401</v>
      </c>
      <c r="L8" s="8">
        <v>3979</v>
      </c>
      <c r="M8" s="8">
        <v>1589</v>
      </c>
      <c r="N8" s="8">
        <v>1353</v>
      </c>
      <c r="O8" s="8">
        <v>725</v>
      </c>
    </row>
    <row r="9" spans="1:18" ht="17.399999999999999" customHeight="1" x14ac:dyDescent="0.25">
      <c r="A9" s="3" t="s">
        <v>34</v>
      </c>
      <c r="B9" s="3"/>
      <c r="C9" s="17">
        <f>SUM(C10:C11)</f>
        <v>100</v>
      </c>
      <c r="D9" s="18">
        <f t="shared" ref="D9:O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</v>
      </c>
      <c r="H9" s="18">
        <f t="shared" si="1"/>
        <v>100</v>
      </c>
      <c r="I9" s="18">
        <f t="shared" si="1"/>
        <v>100</v>
      </c>
      <c r="J9" s="18">
        <f t="shared" si="1"/>
        <v>100</v>
      </c>
      <c r="K9" s="18">
        <f t="shared" si="1"/>
        <v>100</v>
      </c>
      <c r="L9" s="18">
        <f t="shared" si="1"/>
        <v>100</v>
      </c>
      <c r="M9" s="18">
        <f t="shared" si="1"/>
        <v>100</v>
      </c>
      <c r="N9" s="18">
        <f t="shared" si="1"/>
        <v>100</v>
      </c>
      <c r="O9" s="18">
        <f t="shared" si="1"/>
        <v>100</v>
      </c>
    </row>
    <row r="10" spans="1:18" ht="13.8" customHeight="1" x14ac:dyDescent="0.25">
      <c r="B10" s="3" t="s">
        <v>32</v>
      </c>
      <c r="C10" s="17">
        <f>C7/C6*100</f>
        <v>87.448746169450558</v>
      </c>
      <c r="D10" s="18">
        <f t="shared" ref="D10:O10" si="2">D7/D6*100</f>
        <v>70.508367540258917</v>
      </c>
      <c r="E10" s="18">
        <f t="shared" si="2"/>
        <v>69.87747408105561</v>
      </c>
      <c r="F10" s="18">
        <f t="shared" si="2"/>
        <v>73.157105872734704</v>
      </c>
      <c r="G10" s="18">
        <f t="shared" si="2"/>
        <v>84.102931946561469</v>
      </c>
      <c r="H10" s="18">
        <f t="shared" si="2"/>
        <v>84.092769440654848</v>
      </c>
      <c r="I10" s="18">
        <f t="shared" si="2"/>
        <v>91.309875719144344</v>
      </c>
      <c r="J10" s="18">
        <f t="shared" si="2"/>
        <v>96.696225378639255</v>
      </c>
      <c r="K10" s="18">
        <f t="shared" si="2"/>
        <v>90.242992799150812</v>
      </c>
      <c r="L10" s="18">
        <f t="shared" si="2"/>
        <v>77.629729577781532</v>
      </c>
      <c r="M10" s="18">
        <f t="shared" si="2"/>
        <v>81.762883048318599</v>
      </c>
      <c r="N10" s="18">
        <f t="shared" si="2"/>
        <v>81.134969325153378</v>
      </c>
      <c r="O10" s="18">
        <f t="shared" si="2"/>
        <v>86.66789260757632</v>
      </c>
    </row>
    <row r="11" spans="1:18" ht="13.8" customHeight="1" x14ac:dyDescent="0.25">
      <c r="B11" s="3" t="s">
        <v>33</v>
      </c>
      <c r="C11" s="17">
        <f>C8/C6*100</f>
        <v>12.551253830549442</v>
      </c>
      <c r="D11" s="18">
        <f t="shared" ref="D11:O11" si="3">D8/D6*100</f>
        <v>29.49163245974108</v>
      </c>
      <c r="E11" s="18">
        <f t="shared" si="3"/>
        <v>30.122525918944394</v>
      </c>
      <c r="F11" s="18">
        <f t="shared" si="3"/>
        <v>26.842894127265293</v>
      </c>
      <c r="G11" s="18">
        <f t="shared" si="3"/>
        <v>15.897068053438538</v>
      </c>
      <c r="H11" s="18">
        <f t="shared" si="3"/>
        <v>15.907230559345157</v>
      </c>
      <c r="I11" s="18">
        <f t="shared" si="3"/>
        <v>8.6901242808556631</v>
      </c>
      <c r="J11" s="18">
        <f t="shared" si="3"/>
        <v>3.3037746213607471</v>
      </c>
      <c r="K11" s="18">
        <f t="shared" si="3"/>
        <v>9.7570072008491842</v>
      </c>
      <c r="L11" s="18">
        <f t="shared" si="3"/>
        <v>22.370270422218475</v>
      </c>
      <c r="M11" s="18">
        <f t="shared" si="3"/>
        <v>18.237116951681394</v>
      </c>
      <c r="N11" s="18">
        <f t="shared" si="3"/>
        <v>18.865030674846626</v>
      </c>
      <c r="O11" s="18">
        <f t="shared" si="3"/>
        <v>13.332107392423683</v>
      </c>
    </row>
    <row r="12" spans="1:18" ht="17.399999999999999" customHeight="1" x14ac:dyDescent="0.25">
      <c r="A12" s="16">
        <v>2020</v>
      </c>
      <c r="B12" s="16"/>
      <c r="C12" s="14"/>
      <c r="D12" s="8"/>
      <c r="E12" s="8"/>
      <c r="G12" s="10"/>
      <c r="H12" s="10"/>
      <c r="I12" s="10"/>
    </row>
    <row r="13" spans="1:18" ht="17.399999999999999" customHeight="1" x14ac:dyDescent="0.25">
      <c r="A13" s="3" t="s">
        <v>35</v>
      </c>
      <c r="B13" s="3"/>
      <c r="C13" s="14">
        <f t="shared" ref="C13" si="4">SUM(C14:C15)</f>
        <v>91281</v>
      </c>
      <c r="D13" s="8">
        <f t="shared" ref="D13" si="5">SUM(D14:D15)</f>
        <v>5972</v>
      </c>
      <c r="E13" s="8">
        <f t="shared" ref="E13" si="6">SUM(E14:E15)</f>
        <v>5701</v>
      </c>
      <c r="F13" s="8">
        <f t="shared" ref="F13" si="7">SUM(F14:F15)</f>
        <v>2664</v>
      </c>
      <c r="G13" s="8">
        <f t="shared" ref="G13" si="8">SUM(G14:G15)</f>
        <v>651</v>
      </c>
      <c r="H13" s="8">
        <f t="shared" ref="H13" si="9">SUM(H14:H15)</f>
        <v>2052</v>
      </c>
      <c r="I13" s="8">
        <f t="shared" ref="I13" si="10">SUM(I14:I15)</f>
        <v>9795</v>
      </c>
      <c r="J13" s="8">
        <f t="shared" ref="J13" si="11">SUM(J14:J15)</f>
        <v>31008</v>
      </c>
      <c r="K13" s="8">
        <f t="shared" ref="K13" si="12">SUM(K14:K15)</f>
        <v>14682</v>
      </c>
      <c r="L13" s="8">
        <f t="shared" ref="L13" si="13">SUM(L14:L15)</f>
        <v>6953</v>
      </c>
      <c r="M13" s="8">
        <f t="shared" ref="M13" si="14">SUM(M14:M15)</f>
        <v>6434</v>
      </c>
      <c r="N13" s="8">
        <f t="shared" ref="N13" si="15">SUM(N14:N15)</f>
        <v>3054</v>
      </c>
      <c r="O13" s="8">
        <f t="shared" ref="O13" si="16">SUM(O14:O15)</f>
        <v>2315</v>
      </c>
    </row>
    <row r="14" spans="1:18" ht="13.8" customHeight="1" x14ac:dyDescent="0.25">
      <c r="B14" s="3" t="s">
        <v>32</v>
      </c>
      <c r="C14" s="14">
        <f t="shared" ref="C14:C15" si="17">SUM(D14:O14)</f>
        <v>76534</v>
      </c>
      <c r="D14" s="8">
        <v>4839</v>
      </c>
      <c r="E14" s="8">
        <v>4473</v>
      </c>
      <c r="F14" s="8">
        <v>1735</v>
      </c>
      <c r="G14" s="8">
        <v>201</v>
      </c>
      <c r="H14" s="8">
        <v>1657</v>
      </c>
      <c r="I14" s="8">
        <v>7254</v>
      </c>
      <c r="J14" s="8">
        <v>30329</v>
      </c>
      <c r="K14" s="8">
        <v>13035</v>
      </c>
      <c r="L14" s="8">
        <v>5211</v>
      </c>
      <c r="M14" s="8">
        <v>4560</v>
      </c>
      <c r="N14" s="8">
        <v>1995</v>
      </c>
      <c r="O14" s="8">
        <v>1245</v>
      </c>
    </row>
    <row r="15" spans="1:18" ht="13.8" customHeight="1" x14ac:dyDescent="0.25">
      <c r="B15" s="3" t="s">
        <v>33</v>
      </c>
      <c r="C15" s="14">
        <f t="shared" si="17"/>
        <v>14747</v>
      </c>
      <c r="D15" s="8">
        <v>1133</v>
      </c>
      <c r="E15" s="8">
        <v>1228</v>
      </c>
      <c r="F15" s="8">
        <v>929</v>
      </c>
      <c r="G15" s="8">
        <v>450</v>
      </c>
      <c r="H15" s="8">
        <v>395</v>
      </c>
      <c r="I15" s="8">
        <v>2541</v>
      </c>
      <c r="J15" s="8">
        <v>679</v>
      </c>
      <c r="K15" s="8">
        <v>1647</v>
      </c>
      <c r="L15" s="8">
        <v>1742</v>
      </c>
      <c r="M15" s="8">
        <v>1874</v>
      </c>
      <c r="N15" s="8">
        <v>1059</v>
      </c>
      <c r="O15" s="8">
        <v>1070</v>
      </c>
    </row>
    <row r="16" spans="1:18" ht="17.399999999999999" customHeight="1" x14ac:dyDescent="0.25">
      <c r="A16" s="3" t="s">
        <v>34</v>
      </c>
      <c r="B16" s="3"/>
      <c r="C16" s="17">
        <f t="shared" ref="C16" si="18">SUM(C17:C18)</f>
        <v>100</v>
      </c>
      <c r="D16" s="18">
        <f t="shared" ref="D16" si="19">SUM(D17:D18)</f>
        <v>100</v>
      </c>
      <c r="E16" s="18">
        <f t="shared" ref="E16" si="20">SUM(E17:E18)</f>
        <v>100</v>
      </c>
      <c r="F16" s="18">
        <f t="shared" ref="F16" si="21">SUM(F17:F18)</f>
        <v>100</v>
      </c>
      <c r="G16" s="18">
        <f t="shared" ref="G16" si="22">SUM(G17:G18)</f>
        <v>100</v>
      </c>
      <c r="H16" s="18">
        <f t="shared" ref="H16" si="23">SUM(H17:H18)</f>
        <v>100</v>
      </c>
      <c r="I16" s="18">
        <f t="shared" ref="I16" si="24">SUM(I17:I18)</f>
        <v>100</v>
      </c>
      <c r="J16" s="18">
        <f t="shared" ref="J16" si="25">SUM(J17:J18)</f>
        <v>100</v>
      </c>
      <c r="K16" s="18">
        <f t="shared" ref="K16" si="26">SUM(K17:K18)</f>
        <v>100</v>
      </c>
      <c r="L16" s="18">
        <f t="shared" ref="L16" si="27">SUM(L17:L18)</f>
        <v>100</v>
      </c>
      <c r="M16" s="18">
        <f t="shared" ref="M16" si="28">SUM(M17:M18)</f>
        <v>100.00000000000001</v>
      </c>
      <c r="N16" s="18">
        <f t="shared" ref="N16" si="29">SUM(N17:N18)</f>
        <v>100</v>
      </c>
      <c r="O16" s="18">
        <f t="shared" ref="O16" si="30">SUM(O17:O18)</f>
        <v>100</v>
      </c>
    </row>
    <row r="17" spans="1:15" ht="13.8" customHeight="1" x14ac:dyDescent="0.25">
      <c r="B17" s="3" t="s">
        <v>32</v>
      </c>
      <c r="C17" s="17">
        <f t="shared" ref="C17:O17" si="31">C14/C13*100</f>
        <v>83.844392589914662</v>
      </c>
      <c r="D17" s="18">
        <f t="shared" si="31"/>
        <v>81.028131279303423</v>
      </c>
      <c r="E17" s="18">
        <f t="shared" si="31"/>
        <v>78.45991931240134</v>
      </c>
      <c r="F17" s="18">
        <f t="shared" si="31"/>
        <v>65.127627627627632</v>
      </c>
      <c r="G17" s="18">
        <f t="shared" si="31"/>
        <v>30.875576036866359</v>
      </c>
      <c r="H17" s="18">
        <f t="shared" si="31"/>
        <v>80.750487329434691</v>
      </c>
      <c r="I17" s="18">
        <f t="shared" si="31"/>
        <v>74.05819295558959</v>
      </c>
      <c r="J17" s="18">
        <f t="shared" si="31"/>
        <v>97.810242518059852</v>
      </c>
      <c r="K17" s="18">
        <f t="shared" si="31"/>
        <v>88.782182263996731</v>
      </c>
      <c r="L17" s="18">
        <f t="shared" si="31"/>
        <v>74.94606644613836</v>
      </c>
      <c r="M17" s="18">
        <f t="shared" si="31"/>
        <v>70.873484612993479</v>
      </c>
      <c r="N17" s="18">
        <f t="shared" si="31"/>
        <v>65.324165029469555</v>
      </c>
      <c r="O17" s="18">
        <f t="shared" si="31"/>
        <v>53.779697624190057</v>
      </c>
    </row>
    <row r="18" spans="1:15" ht="13.8" customHeight="1" x14ac:dyDescent="0.25">
      <c r="B18" s="3" t="s">
        <v>33</v>
      </c>
      <c r="C18" s="17">
        <f t="shared" ref="C18:O18" si="32">C15/C13*100</f>
        <v>16.155607410085342</v>
      </c>
      <c r="D18" s="18">
        <f t="shared" si="32"/>
        <v>18.971868720696584</v>
      </c>
      <c r="E18" s="18">
        <f t="shared" si="32"/>
        <v>21.540080687598667</v>
      </c>
      <c r="F18" s="18">
        <f t="shared" si="32"/>
        <v>34.872372372372375</v>
      </c>
      <c r="G18" s="18">
        <f t="shared" si="32"/>
        <v>69.124423963133637</v>
      </c>
      <c r="H18" s="18">
        <f t="shared" si="32"/>
        <v>19.249512670565302</v>
      </c>
      <c r="I18" s="18">
        <f t="shared" si="32"/>
        <v>25.941807044410414</v>
      </c>
      <c r="J18" s="18">
        <f t="shared" si="32"/>
        <v>2.1897574819401444</v>
      </c>
      <c r="K18" s="18">
        <f t="shared" si="32"/>
        <v>11.217817736003269</v>
      </c>
      <c r="L18" s="18">
        <f t="shared" si="32"/>
        <v>25.05393355386164</v>
      </c>
      <c r="M18" s="18">
        <f t="shared" si="32"/>
        <v>29.126515387006531</v>
      </c>
      <c r="N18" s="18">
        <f t="shared" si="32"/>
        <v>34.675834970530452</v>
      </c>
      <c r="O18" s="18">
        <f t="shared" si="32"/>
        <v>46.220302375809936</v>
      </c>
    </row>
    <row r="19" spans="1:15" ht="17.399999999999999" customHeight="1" x14ac:dyDescent="0.25">
      <c r="A19" s="16">
        <v>2021</v>
      </c>
      <c r="B19" s="16"/>
      <c r="C19" s="14"/>
      <c r="D19" s="8"/>
      <c r="E19" s="8"/>
      <c r="G19" s="10"/>
      <c r="H19" s="10"/>
      <c r="I19" s="10"/>
    </row>
    <row r="20" spans="1:15" ht="17.399999999999999" customHeight="1" x14ac:dyDescent="0.25">
      <c r="A20" s="3" t="s">
        <v>35</v>
      </c>
      <c r="B20" s="3"/>
      <c r="C20" s="14">
        <f t="shared" ref="C20" si="33">SUM(C21:C22)</f>
        <v>177233</v>
      </c>
      <c r="D20" s="8">
        <f t="shared" ref="D20" si="34">SUM(D21:D22)</f>
        <v>2100</v>
      </c>
      <c r="E20" s="8">
        <f t="shared" ref="E20" si="35">SUM(E21:E22)</f>
        <v>1956</v>
      </c>
      <c r="F20" s="8">
        <f t="shared" ref="F20" si="36">SUM(F21:F22)</f>
        <v>986</v>
      </c>
      <c r="G20" s="8">
        <f t="shared" ref="G20" si="37">SUM(G21:G22)</f>
        <v>2564</v>
      </c>
      <c r="H20" s="8">
        <f t="shared" ref="H20" si="38">SUM(H21:H22)</f>
        <v>9283</v>
      </c>
      <c r="I20" s="8">
        <f t="shared" ref="I20" si="39">SUM(I21:I22)</f>
        <v>24130</v>
      </c>
      <c r="J20" s="8">
        <f t="shared" ref="J20" si="40">SUM(J21:J22)</f>
        <v>54777</v>
      </c>
      <c r="K20" s="8">
        <f t="shared" ref="K20" si="41">SUM(K21:K22)</f>
        <v>34413</v>
      </c>
      <c r="L20" s="8">
        <f t="shared" ref="L20" si="42">SUM(L21:L22)</f>
        <v>16712</v>
      </c>
      <c r="M20" s="8">
        <f t="shared" ref="M20" si="43">SUM(M21:M22)</f>
        <v>14582</v>
      </c>
      <c r="N20" s="8">
        <f t="shared" ref="N20" si="44">SUM(N21:N22)</f>
        <v>10049</v>
      </c>
      <c r="O20" s="8">
        <f t="shared" ref="O20" si="45">SUM(O21:O22)</f>
        <v>5681</v>
      </c>
    </row>
    <row r="21" spans="1:15" ht="13.8" customHeight="1" x14ac:dyDescent="0.25">
      <c r="B21" s="3" t="s">
        <v>32</v>
      </c>
      <c r="C21" s="14">
        <f t="shared" ref="C21:C22" si="46">SUM(D21:O21)</f>
        <v>142192</v>
      </c>
      <c r="D21" s="8">
        <v>934</v>
      </c>
      <c r="E21" s="8">
        <v>1290</v>
      </c>
      <c r="F21" s="8">
        <v>566</v>
      </c>
      <c r="G21" s="8">
        <v>1143</v>
      </c>
      <c r="H21" s="8">
        <v>5900</v>
      </c>
      <c r="I21" s="8">
        <v>20267</v>
      </c>
      <c r="J21" s="8">
        <v>47628</v>
      </c>
      <c r="K21" s="8">
        <v>30943</v>
      </c>
      <c r="L21" s="8">
        <v>14259</v>
      </c>
      <c r="M21" s="8">
        <v>9487</v>
      </c>
      <c r="N21" s="8">
        <v>5924</v>
      </c>
      <c r="O21" s="8">
        <v>3851</v>
      </c>
    </row>
    <row r="22" spans="1:15" ht="13.8" customHeight="1" x14ac:dyDescent="0.25">
      <c r="B22" s="3" t="s">
        <v>33</v>
      </c>
      <c r="C22" s="14">
        <f t="shared" si="46"/>
        <v>35041</v>
      </c>
      <c r="D22" s="8">
        <v>1166</v>
      </c>
      <c r="E22" s="8">
        <v>666</v>
      </c>
      <c r="F22" s="8">
        <v>420</v>
      </c>
      <c r="G22" s="8">
        <v>1421</v>
      </c>
      <c r="H22" s="8">
        <v>3383</v>
      </c>
      <c r="I22" s="8">
        <v>3863</v>
      </c>
      <c r="J22" s="8">
        <v>7149</v>
      </c>
      <c r="K22" s="8">
        <v>3470</v>
      </c>
      <c r="L22" s="8">
        <v>2453</v>
      </c>
      <c r="M22" s="8">
        <v>5095</v>
      </c>
      <c r="N22" s="8">
        <v>4125</v>
      </c>
      <c r="O22" s="8">
        <v>1830</v>
      </c>
    </row>
    <row r="23" spans="1:15" ht="17.399999999999999" customHeight="1" x14ac:dyDescent="0.25">
      <c r="A23" s="3" t="s">
        <v>34</v>
      </c>
      <c r="B23" s="3"/>
      <c r="C23" s="19">
        <f t="shared" ref="C23" si="47">SUM(C24:C25)</f>
        <v>100.00000000000001</v>
      </c>
      <c r="D23" s="10">
        <f t="shared" ref="D23" si="48">SUM(D24:D25)</f>
        <v>100</v>
      </c>
      <c r="E23" s="10">
        <f t="shared" ref="E23" si="49">SUM(E24:E25)</f>
        <v>100</v>
      </c>
      <c r="F23" s="10">
        <f t="shared" ref="F23" si="50">SUM(F24:F25)</f>
        <v>100</v>
      </c>
      <c r="G23" s="10">
        <f t="shared" ref="G23" si="51">SUM(G24:G25)</f>
        <v>100</v>
      </c>
      <c r="H23" s="10">
        <f t="shared" ref="H23" si="52">SUM(H24:H25)</f>
        <v>100</v>
      </c>
      <c r="I23" s="10">
        <f t="shared" ref="I23" si="53">SUM(I24:I25)</f>
        <v>100</v>
      </c>
      <c r="J23" s="10">
        <f t="shared" ref="J23" si="54">SUM(J24:J25)</f>
        <v>100.00000000000001</v>
      </c>
      <c r="K23" s="10">
        <f t="shared" ref="K23" si="55">SUM(K24:K25)</f>
        <v>100</v>
      </c>
      <c r="L23" s="10">
        <f t="shared" ref="L23" si="56">SUM(L24:L25)</f>
        <v>100.00000000000001</v>
      </c>
      <c r="M23" s="10">
        <f t="shared" ref="M23" si="57">SUM(M24:M25)</f>
        <v>100</v>
      </c>
      <c r="N23" s="10">
        <f t="shared" ref="N23" si="58">SUM(N24:N25)</f>
        <v>100</v>
      </c>
      <c r="O23" s="10">
        <f t="shared" ref="O23" si="59">SUM(O24:O25)</f>
        <v>100</v>
      </c>
    </row>
    <row r="24" spans="1:15" ht="13.8" customHeight="1" x14ac:dyDescent="0.25">
      <c r="B24" s="3" t="s">
        <v>32</v>
      </c>
      <c r="C24" s="19">
        <f t="shared" ref="C24:O24" si="60">C21/C20*100</f>
        <v>80.228851286160037</v>
      </c>
      <c r="D24" s="10">
        <f t="shared" si="60"/>
        <v>44.476190476190474</v>
      </c>
      <c r="E24" s="10">
        <f t="shared" si="60"/>
        <v>65.950920245398777</v>
      </c>
      <c r="F24" s="10">
        <f t="shared" si="60"/>
        <v>57.403651115618658</v>
      </c>
      <c r="G24" s="10">
        <f t="shared" si="60"/>
        <v>44.57878315132605</v>
      </c>
      <c r="H24" s="10">
        <f t="shared" si="60"/>
        <v>63.55703975008079</v>
      </c>
      <c r="I24" s="10">
        <f t="shared" si="60"/>
        <v>83.990882718607537</v>
      </c>
      <c r="J24" s="10">
        <f t="shared" si="60"/>
        <v>86.948901911386173</v>
      </c>
      <c r="K24" s="10">
        <f t="shared" si="60"/>
        <v>89.91660128439834</v>
      </c>
      <c r="L24" s="10">
        <f t="shared" si="60"/>
        <v>85.321924365725238</v>
      </c>
      <c r="M24" s="10">
        <f t="shared" si="60"/>
        <v>65.059662597723218</v>
      </c>
      <c r="N24" s="10">
        <f t="shared" si="60"/>
        <v>58.951139416857401</v>
      </c>
      <c r="O24" s="10">
        <f t="shared" si="60"/>
        <v>67.787361380038718</v>
      </c>
    </row>
    <row r="25" spans="1:15" ht="13.8" customHeight="1" x14ac:dyDescent="0.25">
      <c r="B25" s="3" t="s">
        <v>33</v>
      </c>
      <c r="C25" s="19">
        <f t="shared" ref="C25:O25" si="61">C22/C20*100</f>
        <v>19.771148713839974</v>
      </c>
      <c r="D25" s="10">
        <f t="shared" si="61"/>
        <v>55.523809523809518</v>
      </c>
      <c r="E25" s="10">
        <f t="shared" si="61"/>
        <v>34.049079754601223</v>
      </c>
      <c r="F25" s="10">
        <f t="shared" si="61"/>
        <v>42.596348884381342</v>
      </c>
      <c r="G25" s="10">
        <f t="shared" si="61"/>
        <v>55.42121684867395</v>
      </c>
      <c r="H25" s="10">
        <f t="shared" si="61"/>
        <v>36.44296024991921</v>
      </c>
      <c r="I25" s="10">
        <f t="shared" si="61"/>
        <v>16.009117281392456</v>
      </c>
      <c r="J25" s="10">
        <f t="shared" si="61"/>
        <v>13.051098088613836</v>
      </c>
      <c r="K25" s="10">
        <f t="shared" si="61"/>
        <v>10.083398715601662</v>
      </c>
      <c r="L25" s="10">
        <f t="shared" si="61"/>
        <v>14.678075634274773</v>
      </c>
      <c r="M25" s="10">
        <f t="shared" si="61"/>
        <v>34.940337402276775</v>
      </c>
      <c r="N25" s="10">
        <f t="shared" si="61"/>
        <v>41.048860583142599</v>
      </c>
      <c r="O25" s="10">
        <f t="shared" si="61"/>
        <v>32.212638619961275</v>
      </c>
    </row>
    <row r="26" spans="1:15" ht="17.399999999999999" customHeight="1" x14ac:dyDescent="0.25">
      <c r="A26" s="16">
        <v>2022</v>
      </c>
      <c r="B26" s="16"/>
      <c r="C26" s="14"/>
      <c r="D26" s="8"/>
      <c r="E26" s="8"/>
      <c r="G26" s="10"/>
      <c r="H26" s="10"/>
      <c r="I26" s="10"/>
    </row>
    <row r="27" spans="1:15" ht="17.399999999999999" customHeight="1" x14ac:dyDescent="0.25">
      <c r="A27" s="3" t="s">
        <v>35</v>
      </c>
      <c r="B27" s="3"/>
      <c r="C27" s="14">
        <f t="shared" ref="C27" si="62">SUM(C28:C29)</f>
        <v>231733</v>
      </c>
      <c r="D27" s="8">
        <f t="shared" ref="D27" si="63">SUM(D28:D29)</f>
        <v>1994</v>
      </c>
      <c r="E27" s="8">
        <f t="shared" ref="E27" si="64">SUM(E28:E29)</f>
        <v>3579</v>
      </c>
      <c r="F27" s="8">
        <f t="shared" ref="F27" si="65">SUM(F28:F29)</f>
        <v>6409</v>
      </c>
      <c r="G27" s="8">
        <f t="shared" ref="G27" si="66">SUM(G28:G29)</f>
        <v>12730</v>
      </c>
      <c r="H27" s="8">
        <f t="shared" ref="H27" si="67">SUM(H28:H29)</f>
        <v>24538</v>
      </c>
      <c r="I27" s="8">
        <f t="shared" ref="I27" si="68">SUM(I28:I29)</f>
        <v>40877</v>
      </c>
      <c r="J27" s="8">
        <f t="shared" ref="J27" si="69">SUM(J28:J29)</f>
        <v>54982</v>
      </c>
      <c r="K27" s="8">
        <f t="shared" ref="K27" si="70">SUM(K28:K29)</f>
        <v>39443</v>
      </c>
      <c r="L27" s="8">
        <f t="shared" ref="L27" si="71">SUM(L28:L29)</f>
        <v>18514</v>
      </c>
      <c r="M27" s="8">
        <f t="shared" ref="M27" si="72">SUM(M28:M29)</f>
        <v>13489</v>
      </c>
      <c r="N27" s="8">
        <f t="shared" ref="N27" si="73">SUM(N28:N29)</f>
        <v>8643</v>
      </c>
      <c r="O27" s="8">
        <f t="shared" ref="O27" si="74">SUM(O28:O29)</f>
        <v>6535</v>
      </c>
    </row>
    <row r="28" spans="1:15" ht="13.8" customHeight="1" x14ac:dyDescent="0.25">
      <c r="B28" s="3" t="s">
        <v>32</v>
      </c>
      <c r="C28" s="14">
        <f t="shared" ref="C28:C29" si="75">SUM(D28:O28)</f>
        <v>193557</v>
      </c>
      <c r="D28" s="8">
        <v>739</v>
      </c>
      <c r="E28" s="8">
        <v>1834</v>
      </c>
      <c r="F28" s="8">
        <v>3386</v>
      </c>
      <c r="G28" s="8">
        <v>8483</v>
      </c>
      <c r="H28" s="8">
        <v>18084</v>
      </c>
      <c r="I28" s="8">
        <v>34010</v>
      </c>
      <c r="J28" s="8">
        <v>53907</v>
      </c>
      <c r="K28" s="8">
        <v>35889</v>
      </c>
      <c r="L28" s="8">
        <v>15272</v>
      </c>
      <c r="M28" s="8">
        <v>10226</v>
      </c>
      <c r="N28" s="8">
        <v>6132</v>
      </c>
      <c r="O28" s="8">
        <v>5595</v>
      </c>
    </row>
    <row r="29" spans="1:15" ht="13.8" customHeight="1" x14ac:dyDescent="0.25">
      <c r="B29" s="3" t="s">
        <v>33</v>
      </c>
      <c r="C29" s="14">
        <f t="shared" si="75"/>
        <v>38176</v>
      </c>
      <c r="D29" s="8">
        <v>1255</v>
      </c>
      <c r="E29" s="8">
        <v>1745</v>
      </c>
      <c r="F29" s="8">
        <v>3023</v>
      </c>
      <c r="G29" s="8">
        <v>4247</v>
      </c>
      <c r="H29" s="8">
        <v>6454</v>
      </c>
      <c r="I29" s="8">
        <v>6867</v>
      </c>
      <c r="J29" s="8">
        <v>1075</v>
      </c>
      <c r="K29" s="8">
        <v>3554</v>
      </c>
      <c r="L29" s="8">
        <v>3242</v>
      </c>
      <c r="M29" s="8">
        <v>3263</v>
      </c>
      <c r="N29" s="8">
        <v>2511</v>
      </c>
      <c r="O29" s="8">
        <v>940</v>
      </c>
    </row>
    <row r="30" spans="1:15" ht="17.399999999999999" customHeight="1" x14ac:dyDescent="0.25">
      <c r="A30" s="3" t="s">
        <v>34</v>
      </c>
      <c r="B30" s="3"/>
      <c r="C30" s="19">
        <f t="shared" ref="C30" si="76">SUM(C31:C32)</f>
        <v>100</v>
      </c>
      <c r="D30" s="10">
        <f t="shared" ref="D30" si="77">SUM(D31:D32)</f>
        <v>100</v>
      </c>
      <c r="E30" s="10">
        <f t="shared" ref="E30" si="78">SUM(E31:E32)</f>
        <v>100</v>
      </c>
      <c r="F30" s="10">
        <f t="shared" ref="F30" si="79">SUM(F31:F32)</f>
        <v>100</v>
      </c>
      <c r="G30" s="10">
        <f t="shared" ref="G30" si="80">SUM(G31:G32)</f>
        <v>100</v>
      </c>
      <c r="H30" s="10">
        <f t="shared" ref="H30" si="81">SUM(H31:H32)</f>
        <v>100</v>
      </c>
      <c r="I30" s="10">
        <f t="shared" ref="I30" si="82">SUM(I31:I32)</f>
        <v>100</v>
      </c>
      <c r="J30" s="10">
        <f t="shared" ref="J30" si="83">SUM(J31:J32)</f>
        <v>100</v>
      </c>
      <c r="K30" s="10">
        <f t="shared" ref="K30" si="84">SUM(K31:K32)</f>
        <v>99.999999999999986</v>
      </c>
      <c r="L30" s="10">
        <f t="shared" ref="L30" si="85">SUM(L31:L32)</f>
        <v>100</v>
      </c>
      <c r="M30" s="10">
        <f t="shared" ref="M30" si="86">SUM(M31:M32)</f>
        <v>100</v>
      </c>
      <c r="N30" s="10">
        <f t="shared" ref="N30" si="87">SUM(N31:N32)</f>
        <v>100.00000000000001</v>
      </c>
      <c r="O30" s="10">
        <f t="shared" ref="O30" si="88">SUM(O31:O32)</f>
        <v>100</v>
      </c>
    </row>
    <row r="31" spans="1:15" ht="13.8" customHeight="1" x14ac:dyDescent="0.25">
      <c r="B31" s="3" t="s">
        <v>32</v>
      </c>
      <c r="C31" s="19">
        <f t="shared" ref="C31:O31" si="89">C28/C27*100</f>
        <v>83.525868132721712</v>
      </c>
      <c r="D31" s="10">
        <f t="shared" si="89"/>
        <v>37.061183550651954</v>
      </c>
      <c r="E31" s="10">
        <f t="shared" si="89"/>
        <v>51.243364068175467</v>
      </c>
      <c r="F31" s="10">
        <f t="shared" si="89"/>
        <v>52.831955063192382</v>
      </c>
      <c r="G31" s="10">
        <f t="shared" si="89"/>
        <v>66.637863315003926</v>
      </c>
      <c r="H31" s="10">
        <f t="shared" si="89"/>
        <v>73.69793789224876</v>
      </c>
      <c r="I31" s="10">
        <f t="shared" si="89"/>
        <v>83.200821978129511</v>
      </c>
      <c r="J31" s="10">
        <f t="shared" si="89"/>
        <v>98.044814666618166</v>
      </c>
      <c r="K31" s="10">
        <f t="shared" si="89"/>
        <v>90.989529194026815</v>
      </c>
      <c r="L31" s="10">
        <f t="shared" si="89"/>
        <v>82.488927298260776</v>
      </c>
      <c r="M31" s="10">
        <f t="shared" si="89"/>
        <v>75.80991919341686</v>
      </c>
      <c r="N31" s="10">
        <f t="shared" si="89"/>
        <v>70.94758764317946</v>
      </c>
      <c r="O31" s="10">
        <f t="shared" si="89"/>
        <v>85.615914307574599</v>
      </c>
    </row>
    <row r="32" spans="1:15" ht="13.8" customHeight="1" x14ac:dyDescent="0.25">
      <c r="B32" s="3" t="s">
        <v>33</v>
      </c>
      <c r="C32" s="19">
        <f t="shared" ref="C32:O32" si="90">C29/C27*100</f>
        <v>16.474131867278292</v>
      </c>
      <c r="D32" s="10">
        <f t="shared" si="90"/>
        <v>62.938816449348046</v>
      </c>
      <c r="E32" s="10">
        <f t="shared" si="90"/>
        <v>48.756635931824533</v>
      </c>
      <c r="F32" s="10">
        <f t="shared" si="90"/>
        <v>47.168044936807611</v>
      </c>
      <c r="G32" s="10">
        <f t="shared" si="90"/>
        <v>33.362136684996074</v>
      </c>
      <c r="H32" s="10">
        <f t="shared" si="90"/>
        <v>26.302062107751244</v>
      </c>
      <c r="I32" s="10">
        <f t="shared" si="90"/>
        <v>16.799178021870489</v>
      </c>
      <c r="J32" s="10">
        <f t="shared" si="90"/>
        <v>1.9551853333818343</v>
      </c>
      <c r="K32" s="10">
        <f t="shared" si="90"/>
        <v>9.010470805973176</v>
      </c>
      <c r="L32" s="10">
        <f t="shared" si="90"/>
        <v>17.511072701739224</v>
      </c>
      <c r="M32" s="10">
        <f t="shared" si="90"/>
        <v>24.190080806583143</v>
      </c>
      <c r="N32" s="10">
        <f t="shared" si="90"/>
        <v>29.05241235682055</v>
      </c>
      <c r="O32" s="10">
        <f t="shared" si="90"/>
        <v>14.384085692425403</v>
      </c>
    </row>
    <row r="33" spans="1:15" ht="17.399999999999999" customHeight="1" x14ac:dyDescent="0.25">
      <c r="A33" s="16">
        <v>2023</v>
      </c>
      <c r="B33" s="16"/>
      <c r="C33" s="14"/>
      <c r="D33" s="8"/>
      <c r="E33" s="8"/>
      <c r="G33" s="10"/>
      <c r="H33" s="10"/>
      <c r="I33" s="10"/>
    </row>
    <row r="34" spans="1:15" ht="17.399999999999999" customHeight="1" x14ac:dyDescent="0.25">
      <c r="A34" s="3" t="s">
        <v>35</v>
      </c>
      <c r="B34" s="3"/>
      <c r="C34" s="14">
        <f t="shared" ref="C34" si="91">SUM(C35:C36)</f>
        <v>227871</v>
      </c>
      <c r="D34" s="8">
        <f t="shared" ref="D34" si="92">SUM(D35:D36)</f>
        <v>6448</v>
      </c>
      <c r="E34" s="8">
        <f t="shared" ref="E34" si="93">SUM(E35:E36)</f>
        <v>5847</v>
      </c>
      <c r="F34" s="8">
        <f t="shared" ref="F34" si="94">SUM(F35:F36)</f>
        <v>7612</v>
      </c>
      <c r="G34" s="8">
        <f t="shared" ref="G34" si="95">SUM(G35:G36)</f>
        <v>11831</v>
      </c>
      <c r="H34" s="8">
        <f t="shared" ref="H34" si="96">SUM(H35:H36)</f>
        <v>22858</v>
      </c>
      <c r="I34" s="8">
        <f t="shared" ref="I34" si="97">SUM(I35:I36)</f>
        <v>37585</v>
      </c>
      <c r="J34" s="8">
        <f t="shared" ref="J34" si="98">SUM(J35:J36)</f>
        <v>55514</v>
      </c>
      <c r="K34" s="8">
        <f t="shared" ref="K34" si="99">SUM(K35:K36)</f>
        <v>37270</v>
      </c>
      <c r="L34" s="8">
        <f t="shared" ref="L34" si="100">SUM(L35:L36)</f>
        <v>18504</v>
      </c>
      <c r="M34" s="8">
        <f t="shared" ref="M34" si="101">SUM(M35:M36)</f>
        <v>10534</v>
      </c>
      <c r="N34" s="8">
        <f t="shared" ref="N34" si="102">SUM(N35:N36)</f>
        <v>7386</v>
      </c>
      <c r="O34" s="8">
        <f t="shared" ref="O34" si="103">SUM(O35:O36)</f>
        <v>6482</v>
      </c>
    </row>
    <row r="35" spans="1:15" ht="13.8" customHeight="1" x14ac:dyDescent="0.25">
      <c r="B35" s="3" t="s">
        <v>32</v>
      </c>
      <c r="C35" s="14">
        <f t="shared" ref="C35:C36" si="104">SUM(D35:O35)</f>
        <v>200168</v>
      </c>
      <c r="D35" s="8">
        <v>5379</v>
      </c>
      <c r="E35" s="8">
        <v>4470</v>
      </c>
      <c r="F35" s="8">
        <v>5852</v>
      </c>
      <c r="G35" s="8">
        <v>9522</v>
      </c>
      <c r="H35" s="8">
        <v>19676</v>
      </c>
      <c r="I35" s="8">
        <v>30860</v>
      </c>
      <c r="J35" s="8">
        <v>52636</v>
      </c>
      <c r="K35" s="8">
        <v>34783</v>
      </c>
      <c r="L35" s="8">
        <v>16617</v>
      </c>
      <c r="M35" s="8">
        <v>8831</v>
      </c>
      <c r="N35" s="8">
        <v>5775</v>
      </c>
      <c r="O35" s="8">
        <v>5767</v>
      </c>
    </row>
    <row r="36" spans="1:15" ht="13.8" customHeight="1" x14ac:dyDescent="0.25">
      <c r="B36" s="3" t="s">
        <v>33</v>
      </c>
      <c r="C36" s="14">
        <f t="shared" si="104"/>
        <v>27703</v>
      </c>
      <c r="D36" s="8">
        <v>1069</v>
      </c>
      <c r="E36" s="8">
        <v>1377</v>
      </c>
      <c r="F36" s="8">
        <v>1760</v>
      </c>
      <c r="G36" s="8">
        <v>2309</v>
      </c>
      <c r="H36" s="8">
        <v>3182</v>
      </c>
      <c r="I36" s="8">
        <v>6725</v>
      </c>
      <c r="J36" s="8">
        <v>2878</v>
      </c>
      <c r="K36" s="8">
        <v>2487</v>
      </c>
      <c r="L36" s="8">
        <v>1887</v>
      </c>
      <c r="M36" s="8">
        <v>1703</v>
      </c>
      <c r="N36" s="8">
        <v>1611</v>
      </c>
      <c r="O36" s="8">
        <v>715</v>
      </c>
    </row>
    <row r="37" spans="1:15" ht="17.399999999999999" customHeight="1" x14ac:dyDescent="0.25">
      <c r="A37" s="3" t="s">
        <v>34</v>
      </c>
      <c r="B37" s="3"/>
      <c r="C37" s="19">
        <f t="shared" ref="C37" si="105">SUM(C38:C39)</f>
        <v>100</v>
      </c>
      <c r="D37" s="10">
        <f t="shared" ref="D37" si="106">SUM(D38:D39)</f>
        <v>100</v>
      </c>
      <c r="E37" s="10">
        <f t="shared" ref="E37" si="107">SUM(E38:E39)</f>
        <v>100</v>
      </c>
      <c r="F37" s="10">
        <f t="shared" ref="F37" si="108">SUM(F38:F39)</f>
        <v>100</v>
      </c>
      <c r="G37" s="10">
        <f t="shared" ref="G37" si="109">SUM(G38:G39)</f>
        <v>100</v>
      </c>
      <c r="H37" s="10">
        <f t="shared" ref="H37" si="110">SUM(H38:H39)</f>
        <v>100.00000000000001</v>
      </c>
      <c r="I37" s="10">
        <f t="shared" ref="I37" si="111">SUM(I38:I39)</f>
        <v>100</v>
      </c>
      <c r="J37" s="10">
        <f t="shared" ref="J37" si="112">SUM(J38:J39)</f>
        <v>100</v>
      </c>
      <c r="K37" s="10">
        <f t="shared" ref="K37" si="113">SUM(K38:K39)</f>
        <v>100</v>
      </c>
      <c r="L37" s="10">
        <f t="shared" ref="L37" si="114">SUM(L38:L39)</f>
        <v>100.00000000000001</v>
      </c>
      <c r="M37" s="10">
        <f t="shared" ref="M37" si="115">SUM(M38:M39)</f>
        <v>100</v>
      </c>
      <c r="N37" s="10">
        <f t="shared" ref="N37" si="116">SUM(N38:N39)</f>
        <v>100</v>
      </c>
      <c r="O37" s="10">
        <f t="shared" ref="O37" si="117">SUM(O38:O39)</f>
        <v>100</v>
      </c>
    </row>
    <row r="38" spans="1:15" ht="13.8" customHeight="1" x14ac:dyDescent="0.25">
      <c r="B38" s="3" t="s">
        <v>32</v>
      </c>
      <c r="C38" s="19">
        <f t="shared" ref="C38:O38" si="118">C35/C34*100</f>
        <v>87.842682921477504</v>
      </c>
      <c r="D38" s="10">
        <f t="shared" si="118"/>
        <v>83.4212158808933</v>
      </c>
      <c r="E38" s="10">
        <f t="shared" si="118"/>
        <v>76.449461262185736</v>
      </c>
      <c r="F38" s="10">
        <f t="shared" si="118"/>
        <v>76.878612716763001</v>
      </c>
      <c r="G38" s="10">
        <f t="shared" si="118"/>
        <v>80.483475614909977</v>
      </c>
      <c r="H38" s="10">
        <f t="shared" si="118"/>
        <v>86.079272027298984</v>
      </c>
      <c r="I38" s="10">
        <f t="shared" si="118"/>
        <v>82.107223626446725</v>
      </c>
      <c r="J38" s="10">
        <f t="shared" si="118"/>
        <v>94.81572216017581</v>
      </c>
      <c r="K38" s="10">
        <f t="shared" si="118"/>
        <v>93.327072712637516</v>
      </c>
      <c r="L38" s="10">
        <f t="shared" si="118"/>
        <v>89.802204928664082</v>
      </c>
      <c r="M38" s="10">
        <f t="shared" si="118"/>
        <v>83.833301689766472</v>
      </c>
      <c r="N38" s="10">
        <f t="shared" si="118"/>
        <v>78.188464662875717</v>
      </c>
      <c r="O38" s="10">
        <f t="shared" si="118"/>
        <v>88.969453872261653</v>
      </c>
    </row>
    <row r="39" spans="1:15" ht="13.8" customHeight="1" x14ac:dyDescent="0.25">
      <c r="B39" s="3" t="s">
        <v>33</v>
      </c>
      <c r="C39" s="19">
        <f t="shared" ref="C39:O39" si="119">C36/C34*100</f>
        <v>12.157317078522498</v>
      </c>
      <c r="D39" s="10">
        <f t="shared" si="119"/>
        <v>16.5787841191067</v>
      </c>
      <c r="E39" s="10">
        <f t="shared" si="119"/>
        <v>23.550538737814264</v>
      </c>
      <c r="F39" s="10">
        <f t="shared" si="119"/>
        <v>23.121387283236995</v>
      </c>
      <c r="G39" s="10">
        <f t="shared" si="119"/>
        <v>19.516524385090015</v>
      </c>
      <c r="H39" s="10">
        <f t="shared" si="119"/>
        <v>13.920727972701025</v>
      </c>
      <c r="I39" s="10">
        <f t="shared" si="119"/>
        <v>17.892776373553279</v>
      </c>
      <c r="J39" s="10">
        <f t="shared" si="119"/>
        <v>5.1842778398241887</v>
      </c>
      <c r="K39" s="10">
        <f t="shared" si="119"/>
        <v>6.6729272873624899</v>
      </c>
      <c r="L39" s="10">
        <f t="shared" si="119"/>
        <v>10.197795071335927</v>
      </c>
      <c r="M39" s="10">
        <f t="shared" si="119"/>
        <v>16.166698310233528</v>
      </c>
      <c r="N39" s="10">
        <f t="shared" si="119"/>
        <v>21.811535337124287</v>
      </c>
      <c r="O39" s="10">
        <f t="shared" si="119"/>
        <v>11.030546127738353</v>
      </c>
    </row>
    <row r="40" spans="1:15" ht="17.399999999999999" customHeight="1" x14ac:dyDescent="0.25">
      <c r="A40" s="16">
        <v>2024</v>
      </c>
      <c r="B40" s="16"/>
      <c r="C40" s="14"/>
      <c r="D40" s="8"/>
      <c r="E40" s="8"/>
      <c r="G40" s="10"/>
      <c r="H40" s="10"/>
      <c r="I40" s="10"/>
    </row>
    <row r="41" spans="1:15" ht="17.399999999999999" customHeight="1" x14ac:dyDescent="0.25">
      <c r="A41" s="3" t="s">
        <v>35</v>
      </c>
      <c r="B41" s="3"/>
      <c r="C41" s="14">
        <f t="shared" ref="C41" si="120">SUM(C42:C43)</f>
        <v>229412</v>
      </c>
      <c r="D41" s="8">
        <f t="shared" ref="D41" si="121">SUM(D42:D43)</f>
        <v>6343</v>
      </c>
      <c r="E41" s="8">
        <f t="shared" ref="E41" si="122">SUM(E42:E43)</f>
        <v>6100</v>
      </c>
      <c r="F41" s="8">
        <f t="shared" ref="F41" si="123">SUM(F42:F43)</f>
        <v>8150</v>
      </c>
      <c r="G41" s="8">
        <f t="shared" ref="G41" si="124">SUM(G42:G43)</f>
        <v>9685</v>
      </c>
      <c r="H41" s="8">
        <f t="shared" ref="H41" si="125">SUM(H42:H43)</f>
        <v>25210</v>
      </c>
      <c r="I41" s="8">
        <f t="shared" ref="I41" si="126">SUM(I42:I43)</f>
        <v>38611</v>
      </c>
      <c r="J41" s="8">
        <f t="shared" ref="J41" si="127">SUM(J42:J43)</f>
        <v>55093</v>
      </c>
      <c r="K41" s="8">
        <f t="shared" ref="K41" si="128">SUM(K42:K43)</f>
        <v>36448</v>
      </c>
      <c r="L41" s="8">
        <f t="shared" ref="L41" si="129">SUM(L42:L43)</f>
        <v>19042</v>
      </c>
      <c r="M41" s="8">
        <f t="shared" ref="M41" si="130">SUM(M42:M43)</f>
        <v>11482</v>
      </c>
      <c r="N41" s="8">
        <f t="shared" ref="N41" si="131">SUM(N42:N43)</f>
        <v>7828</v>
      </c>
      <c r="O41" s="8">
        <f t="shared" ref="O41" si="132">SUM(O42:O43)</f>
        <v>5420</v>
      </c>
    </row>
    <row r="42" spans="1:15" ht="13.8" customHeight="1" x14ac:dyDescent="0.25">
      <c r="B42" s="3" t="s">
        <v>32</v>
      </c>
      <c r="C42" s="14">
        <f t="shared" ref="C42:C43" si="133">SUM(D42:O42)</f>
        <v>206970</v>
      </c>
      <c r="D42" s="8">
        <v>5280</v>
      </c>
      <c r="E42" s="8">
        <v>5065</v>
      </c>
      <c r="F42" s="8">
        <v>7064</v>
      </c>
      <c r="G42" s="8">
        <v>7994</v>
      </c>
      <c r="H42" s="8">
        <v>21489</v>
      </c>
      <c r="I42" s="8">
        <v>36995</v>
      </c>
      <c r="J42" s="8">
        <v>53836</v>
      </c>
      <c r="K42" s="8">
        <v>34477</v>
      </c>
      <c r="L42" s="8">
        <v>16355</v>
      </c>
      <c r="M42" s="8">
        <v>8536</v>
      </c>
      <c r="N42" s="8">
        <v>5373</v>
      </c>
      <c r="O42" s="8">
        <v>4506</v>
      </c>
    </row>
    <row r="43" spans="1:15" ht="13.8" customHeight="1" x14ac:dyDescent="0.25">
      <c r="B43" s="3" t="s">
        <v>33</v>
      </c>
      <c r="C43" s="14">
        <f t="shared" si="133"/>
        <v>22442</v>
      </c>
      <c r="D43" s="8">
        <v>1063</v>
      </c>
      <c r="E43" s="8">
        <v>1035</v>
      </c>
      <c r="F43" s="8">
        <v>1086</v>
      </c>
      <c r="G43" s="8">
        <v>1691</v>
      </c>
      <c r="H43" s="8">
        <v>3721</v>
      </c>
      <c r="I43" s="8">
        <v>1616</v>
      </c>
      <c r="J43" s="8">
        <v>1257</v>
      </c>
      <c r="K43" s="8">
        <v>1971</v>
      </c>
      <c r="L43" s="8">
        <v>2687</v>
      </c>
      <c r="M43" s="8">
        <v>2946</v>
      </c>
      <c r="N43" s="8">
        <v>2455</v>
      </c>
      <c r="O43" s="8">
        <v>914</v>
      </c>
    </row>
    <row r="44" spans="1:15" ht="17.399999999999999" customHeight="1" x14ac:dyDescent="0.25">
      <c r="A44" s="3" t="s">
        <v>34</v>
      </c>
      <c r="B44" s="3"/>
      <c r="C44" s="17">
        <f t="shared" ref="C44" si="134">SUM(C45:C46)</f>
        <v>100</v>
      </c>
      <c r="D44" s="18">
        <f t="shared" ref="D44" si="135">SUM(D45:D46)</f>
        <v>100</v>
      </c>
      <c r="E44" s="18">
        <f t="shared" ref="E44" si="136">SUM(E45:E46)</f>
        <v>100</v>
      </c>
      <c r="F44" s="18">
        <f t="shared" ref="F44" si="137">SUM(F45:F46)</f>
        <v>99.999999999999986</v>
      </c>
      <c r="G44" s="18">
        <f t="shared" ref="G44" si="138">SUM(G45:G46)</f>
        <v>100.00000000000001</v>
      </c>
      <c r="H44" s="18">
        <f t="shared" ref="H44" si="139">SUM(H45:H46)</f>
        <v>100</v>
      </c>
      <c r="I44" s="18">
        <f t="shared" ref="I44" si="140">SUM(I45:I46)</f>
        <v>99.999999999999986</v>
      </c>
      <c r="J44" s="18">
        <f t="shared" ref="J44" si="141">SUM(J45:J46)</f>
        <v>100</v>
      </c>
      <c r="K44" s="18">
        <f t="shared" ref="K44" si="142">SUM(K45:K46)</f>
        <v>100</v>
      </c>
      <c r="L44" s="18">
        <f t="shared" ref="L44" si="143">SUM(L45:L46)</f>
        <v>100</v>
      </c>
      <c r="M44" s="18">
        <f t="shared" ref="M44" si="144">SUM(M45:M46)</f>
        <v>100</v>
      </c>
      <c r="N44" s="18">
        <f t="shared" ref="N44" si="145">SUM(N45:N46)</f>
        <v>100</v>
      </c>
      <c r="O44" s="18">
        <f t="shared" ref="O44" si="146">SUM(O45:O46)</f>
        <v>99.999999999999986</v>
      </c>
    </row>
    <row r="45" spans="1:15" ht="13.8" customHeight="1" x14ac:dyDescent="0.25">
      <c r="B45" s="3" t="s">
        <v>32</v>
      </c>
      <c r="C45" s="17">
        <f t="shared" ref="C45:O45" si="147">C42/C41*100</f>
        <v>90.217599776820748</v>
      </c>
      <c r="D45" s="18">
        <f t="shared" si="147"/>
        <v>83.241368437647793</v>
      </c>
      <c r="E45" s="18">
        <f t="shared" si="147"/>
        <v>83.032786885245898</v>
      </c>
      <c r="F45" s="18">
        <f t="shared" si="147"/>
        <v>86.674846625766861</v>
      </c>
      <c r="G45" s="18">
        <f t="shared" si="147"/>
        <v>82.540010325245234</v>
      </c>
      <c r="H45" s="18">
        <f t="shared" si="147"/>
        <v>85.239984133280444</v>
      </c>
      <c r="I45" s="18">
        <f t="shared" si="147"/>
        <v>95.81466421486104</v>
      </c>
      <c r="J45" s="18">
        <f t="shared" si="147"/>
        <v>97.718403426932639</v>
      </c>
      <c r="K45" s="18">
        <f t="shared" si="147"/>
        <v>94.592295873573306</v>
      </c>
      <c r="L45" s="18">
        <f t="shared" si="147"/>
        <v>85.889087280747816</v>
      </c>
      <c r="M45" s="18">
        <f t="shared" si="147"/>
        <v>74.342449050688032</v>
      </c>
      <c r="N45" s="18">
        <f t="shared" si="147"/>
        <v>68.638221768012258</v>
      </c>
      <c r="O45" s="18">
        <f t="shared" si="147"/>
        <v>83.136531365313644</v>
      </c>
    </row>
    <row r="46" spans="1:15" ht="13.8" customHeight="1" thickBot="1" x14ac:dyDescent="0.3">
      <c r="B46" s="3" t="s">
        <v>33</v>
      </c>
      <c r="C46" s="17">
        <f t="shared" ref="C46:O46" si="148">C43/C41*100</f>
        <v>9.7824002231792573</v>
      </c>
      <c r="D46" s="18">
        <f t="shared" si="148"/>
        <v>16.7586315623522</v>
      </c>
      <c r="E46" s="18">
        <f t="shared" si="148"/>
        <v>16.967213114754099</v>
      </c>
      <c r="F46" s="18">
        <f t="shared" si="148"/>
        <v>13.325153374233128</v>
      </c>
      <c r="G46" s="18">
        <f t="shared" si="148"/>
        <v>17.459989674754777</v>
      </c>
      <c r="H46" s="18">
        <f t="shared" si="148"/>
        <v>14.760015866719556</v>
      </c>
      <c r="I46" s="18">
        <f t="shared" si="148"/>
        <v>4.1853357851389505</v>
      </c>
      <c r="J46" s="18">
        <f t="shared" si="148"/>
        <v>2.2815965730673589</v>
      </c>
      <c r="K46" s="18">
        <f t="shared" si="148"/>
        <v>5.4077041264266903</v>
      </c>
      <c r="L46" s="18">
        <f t="shared" si="148"/>
        <v>14.11091271925218</v>
      </c>
      <c r="M46" s="18">
        <f t="shared" si="148"/>
        <v>25.657550949311968</v>
      </c>
      <c r="N46" s="18">
        <f t="shared" si="148"/>
        <v>31.361778231987735</v>
      </c>
      <c r="O46" s="18">
        <f t="shared" si="148"/>
        <v>16.863468634686345</v>
      </c>
    </row>
    <row r="47" spans="1:15" ht="13.8" customHeight="1" x14ac:dyDescent="0.25">
      <c r="A47" s="11" t="s">
        <v>36</v>
      </c>
      <c r="B47" s="11"/>
      <c r="C47" s="9"/>
      <c r="D47" s="9"/>
      <c r="E47" s="9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3.8" customHeight="1" x14ac:dyDescent="0.25">
      <c r="A48" s="12" t="s">
        <v>46</v>
      </c>
      <c r="B48" s="12"/>
      <c r="C48" s="8"/>
      <c r="D48" s="8"/>
      <c r="E48" s="8"/>
    </row>
    <row r="49" spans="3:5" ht="13.8" customHeight="1" x14ac:dyDescent="0.25">
      <c r="C49" s="8"/>
      <c r="D49" s="8"/>
      <c r="E49" s="8"/>
    </row>
    <row r="50" spans="3:5" ht="13.8" customHeight="1" x14ac:dyDescent="0.25">
      <c r="C50" s="8"/>
      <c r="D50" s="8"/>
      <c r="E50" s="8"/>
    </row>
    <row r="51" spans="3:5" ht="13.8" customHeight="1" x14ac:dyDescent="0.25">
      <c r="C51" s="8"/>
      <c r="D51" s="8"/>
      <c r="E51" s="8"/>
    </row>
    <row r="52" spans="3:5" ht="13.8" customHeight="1" x14ac:dyDescent="0.25"/>
    <row r="53" spans="3:5" ht="13.8" customHeight="1" x14ac:dyDescent="0.25"/>
    <row r="54" spans="3:5" ht="13.8" customHeight="1" x14ac:dyDescent="0.25"/>
    <row r="55" spans="3:5" ht="13.8" customHeight="1" x14ac:dyDescent="0.25"/>
    <row r="56" spans="3:5" ht="13.8" customHeight="1" x14ac:dyDescent="0.25"/>
    <row r="57" spans="3:5" ht="13.8" customHeight="1" x14ac:dyDescent="0.25"/>
    <row r="58" spans="3:5" ht="13.8" customHeight="1" x14ac:dyDescent="0.25"/>
    <row r="59" spans="3:5" ht="13.8" customHeight="1" x14ac:dyDescent="0.25"/>
    <row r="60" spans="3:5" ht="13.8" customHeight="1" x14ac:dyDescent="0.25"/>
    <row r="61" spans="3:5" ht="13.8" customHeight="1" x14ac:dyDescent="0.25"/>
    <row r="62" spans="3:5" ht="13.8" customHeight="1" x14ac:dyDescent="0.25"/>
    <row r="63" spans="3:5" ht="13.8" customHeight="1" x14ac:dyDescent="0.25"/>
    <row r="64" spans="3:5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8869-2A95-4202-B298-54A381F077B9}">
  <dimension ref="A1:M15"/>
  <sheetViews>
    <sheetView showGridLines="0" workbookViewId="0">
      <selection activeCell="A15" sqref="A15"/>
    </sheetView>
  </sheetViews>
  <sheetFormatPr defaultRowHeight="14.4" x14ac:dyDescent="0.3"/>
  <cols>
    <col min="1" max="1" width="18" customWidth="1"/>
    <col min="2" max="2" width="6.6640625" customWidth="1"/>
  </cols>
  <sheetData>
    <row r="1" spans="1:13" x14ac:dyDescent="0.3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thickBot="1" x14ac:dyDescent="0.35">
      <c r="A2" s="2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8" customHeigh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18</v>
      </c>
    </row>
    <row r="4" spans="1:13" ht="13.8" customHeight="1" x14ac:dyDescent="0.3">
      <c r="A4" s="6" t="s">
        <v>31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7.399999999999999" customHeight="1" x14ac:dyDescent="0.3">
      <c r="A5" s="26" t="s">
        <v>20</v>
      </c>
      <c r="B5" s="10">
        <v>100</v>
      </c>
      <c r="C5" s="10">
        <v>100</v>
      </c>
      <c r="D5" s="10">
        <v>99.999999999999986</v>
      </c>
      <c r="E5" s="10">
        <v>100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0">
        <v>100</v>
      </c>
      <c r="L5" s="10">
        <v>100</v>
      </c>
      <c r="M5" s="10">
        <f>SUM(M6:M7)</f>
        <v>100</v>
      </c>
    </row>
    <row r="6" spans="1:13" ht="13.8" customHeight="1" x14ac:dyDescent="0.3">
      <c r="A6" s="3" t="s">
        <v>32</v>
      </c>
      <c r="B6" s="10">
        <v>83.770267207812282</v>
      </c>
      <c r="C6" s="10">
        <v>84.924876582957722</v>
      </c>
      <c r="D6" s="10">
        <v>82.36940342309768</v>
      </c>
      <c r="E6" s="10">
        <v>83.665912756353364</v>
      </c>
      <c r="F6" s="10">
        <v>86.535186352644502</v>
      </c>
      <c r="G6" s="10">
        <v>87.263344046798736</v>
      </c>
      <c r="H6" s="10">
        <v>87.448746169450558</v>
      </c>
      <c r="I6" s="10">
        <v>83.844392589914662</v>
      </c>
      <c r="J6" s="10">
        <v>80.229192409905721</v>
      </c>
      <c r="K6" s="10">
        <v>83.525868132721712</v>
      </c>
      <c r="L6" s="10">
        <v>87.842682921477504</v>
      </c>
      <c r="M6" s="10">
        <v>90.217599776820748</v>
      </c>
    </row>
    <row r="7" spans="1:13" ht="13.8" customHeight="1" x14ac:dyDescent="0.3">
      <c r="A7" s="3" t="s">
        <v>33</v>
      </c>
      <c r="B7" s="10">
        <v>16.229732792187725</v>
      </c>
      <c r="C7" s="10">
        <v>15.075123417042283</v>
      </c>
      <c r="D7" s="10">
        <v>17.630596576902306</v>
      </c>
      <c r="E7" s="10">
        <v>16.334087243646636</v>
      </c>
      <c r="F7" s="10">
        <v>13.464813647355495</v>
      </c>
      <c r="G7" s="10">
        <v>12.73665595320127</v>
      </c>
      <c r="H7" s="10">
        <v>12.551253830549442</v>
      </c>
      <c r="I7" s="10">
        <v>16.155607410085342</v>
      </c>
      <c r="J7" s="10">
        <v>19.770807590094282</v>
      </c>
      <c r="K7" s="10">
        <v>16.474131867278292</v>
      </c>
      <c r="L7" s="10">
        <v>12.157317078522498</v>
      </c>
      <c r="M7" s="10">
        <v>9.7824002231792573</v>
      </c>
    </row>
    <row r="8" spans="1:13" ht="17.399999999999999" customHeight="1" x14ac:dyDescent="0.3">
      <c r="A8" s="26" t="s">
        <v>17</v>
      </c>
      <c r="B8" s="10">
        <v>100</v>
      </c>
      <c r="C8" s="10">
        <v>100</v>
      </c>
      <c r="D8" s="10">
        <v>100</v>
      </c>
      <c r="E8" s="10">
        <v>100</v>
      </c>
      <c r="F8" s="10">
        <v>100.00000000000001</v>
      </c>
      <c r="G8" s="10">
        <v>100</v>
      </c>
      <c r="H8" s="10">
        <v>100</v>
      </c>
      <c r="I8" s="10">
        <v>100</v>
      </c>
      <c r="J8" s="10">
        <v>100</v>
      </c>
      <c r="K8" s="10">
        <v>100.00000000000001</v>
      </c>
      <c r="L8" s="10">
        <v>100</v>
      </c>
      <c r="M8" s="10">
        <f>SUM(M9:M10)</f>
        <v>100.00000000000001</v>
      </c>
    </row>
    <row r="9" spans="1:13" ht="13.8" customHeight="1" x14ac:dyDescent="0.3">
      <c r="A9" s="3" t="s">
        <v>32</v>
      </c>
      <c r="B9" s="10">
        <v>80.363651540023923</v>
      </c>
      <c r="C9" s="10">
        <v>81.774324033458768</v>
      </c>
      <c r="D9" s="10">
        <v>79.530904728833889</v>
      </c>
      <c r="E9" s="10">
        <v>80.764457838953547</v>
      </c>
      <c r="F9" s="10">
        <v>83.87833873706964</v>
      </c>
      <c r="G9" s="10">
        <v>84.918502708303606</v>
      </c>
      <c r="H9" s="10">
        <v>85.239884268255821</v>
      </c>
      <c r="I9" s="10">
        <v>81.190873678352816</v>
      </c>
      <c r="J9" s="10">
        <v>79.970527381253632</v>
      </c>
      <c r="K9" s="10">
        <v>81.421779741596296</v>
      </c>
      <c r="L9" s="10">
        <v>85.825745542405869</v>
      </c>
      <c r="M9" s="10">
        <v>88.584317585301847</v>
      </c>
    </row>
    <row r="10" spans="1:13" ht="13.8" customHeight="1" x14ac:dyDescent="0.3">
      <c r="A10" s="3" t="s">
        <v>33</v>
      </c>
      <c r="B10" s="10">
        <v>19.636348459976073</v>
      </c>
      <c r="C10" s="10">
        <v>18.225675966541232</v>
      </c>
      <c r="D10" s="10">
        <v>20.469095271166111</v>
      </c>
      <c r="E10" s="10">
        <v>19.23554216104646</v>
      </c>
      <c r="F10" s="10">
        <v>16.12166126293037</v>
      </c>
      <c r="G10" s="10">
        <v>15.081497291696397</v>
      </c>
      <c r="H10" s="10">
        <v>14.760115731744181</v>
      </c>
      <c r="I10" s="10">
        <v>18.809126321647192</v>
      </c>
      <c r="J10" s="10">
        <v>20.029472618746372</v>
      </c>
      <c r="K10" s="10">
        <v>18.578220258403714</v>
      </c>
      <c r="L10" s="10">
        <v>14.174254457594129</v>
      </c>
      <c r="M10" s="10">
        <v>11.415682414698162</v>
      </c>
    </row>
    <row r="11" spans="1:13" ht="17.399999999999999" customHeight="1" x14ac:dyDescent="0.3">
      <c r="A11" s="26" t="s">
        <v>37</v>
      </c>
      <c r="B11" s="10">
        <v>100</v>
      </c>
      <c r="C11" s="10">
        <v>100.00000000000001</v>
      </c>
      <c r="D11" s="10">
        <v>100</v>
      </c>
      <c r="E11" s="10">
        <v>100</v>
      </c>
      <c r="F11" s="10">
        <v>100</v>
      </c>
      <c r="G11" s="10">
        <v>100</v>
      </c>
      <c r="H11" s="10">
        <v>100.00000000000001</v>
      </c>
      <c r="I11" s="10">
        <v>100</v>
      </c>
      <c r="J11" s="10">
        <v>100</v>
      </c>
      <c r="K11" s="10">
        <v>100</v>
      </c>
      <c r="L11" s="10">
        <v>100</v>
      </c>
      <c r="M11" s="10">
        <f>SUM(M12:M13)</f>
        <v>100</v>
      </c>
    </row>
    <row r="12" spans="1:13" ht="13.8" customHeight="1" x14ac:dyDescent="0.3">
      <c r="A12" s="1" t="s">
        <v>32</v>
      </c>
      <c r="B12" s="10">
        <v>93.489045880298463</v>
      </c>
      <c r="C12" s="10">
        <v>93.146996726519077</v>
      </c>
      <c r="D12" s="10">
        <v>90.607420980302336</v>
      </c>
      <c r="E12" s="10">
        <v>92.541447164549112</v>
      </c>
      <c r="F12" s="10">
        <v>95.032491259949836</v>
      </c>
      <c r="G12" s="10">
        <v>95.415911640348611</v>
      </c>
      <c r="H12" s="10">
        <v>95.161776743785282</v>
      </c>
      <c r="I12" s="10">
        <v>93.675583732797278</v>
      </c>
      <c r="J12" s="10">
        <v>81.039912290932847</v>
      </c>
      <c r="K12" s="10">
        <v>90.6314338061689</v>
      </c>
      <c r="L12" s="10">
        <v>95.191034131431479</v>
      </c>
      <c r="M12" s="10">
        <v>96.636723115275515</v>
      </c>
    </row>
    <row r="13" spans="1:13" ht="13.8" customHeight="1" thickBot="1" x14ac:dyDescent="0.35">
      <c r="A13" s="27" t="s">
        <v>33</v>
      </c>
      <c r="B13" s="28">
        <v>6.5109541197015393</v>
      </c>
      <c r="C13" s="28">
        <v>6.8530032734809305</v>
      </c>
      <c r="D13" s="28">
        <v>9.3925790196976635</v>
      </c>
      <c r="E13" s="28">
        <v>7.4585528354508837</v>
      </c>
      <c r="F13" s="28">
        <v>4.9675087400501683</v>
      </c>
      <c r="G13" s="28">
        <v>4.5840883596513935</v>
      </c>
      <c r="H13" s="28">
        <v>4.838223256214726</v>
      </c>
      <c r="I13" s="28">
        <v>6.3244162672027215</v>
      </c>
      <c r="J13" s="28">
        <v>18.960087709067157</v>
      </c>
      <c r="K13" s="28">
        <v>9.3685661938311018</v>
      </c>
      <c r="L13" s="28">
        <v>4.8089658685685173</v>
      </c>
      <c r="M13" s="28">
        <v>3.3632768847244905</v>
      </c>
    </row>
    <row r="14" spans="1:13" ht="13.8" customHeight="1" x14ac:dyDescent="0.3">
      <c r="A14" s="11" t="s">
        <v>36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3.8" customHeight="1" x14ac:dyDescent="0.3">
      <c r="A15" s="12" t="s">
        <v>46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phoneticPr fontId="6" type="noConversion"/>
  <pageMargins left="0.7" right="0.7" top="0.75" bottom="0.75" header="0.3" footer="0.3"/>
  <ignoredErrors>
    <ignoredError sqref="B3:M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4E9B-78A1-43A2-9D82-353E5252B7E1}">
  <dimension ref="A1:M202"/>
  <sheetViews>
    <sheetView showGridLines="0" topLeftCell="A14" workbookViewId="0">
      <selection activeCell="Q41" sqref="Q41"/>
    </sheetView>
  </sheetViews>
  <sheetFormatPr defaultRowHeight="12" x14ac:dyDescent="0.25"/>
  <cols>
    <col min="1" max="1" width="4.44140625" style="1" customWidth="1"/>
    <col min="2" max="2" width="13.5546875" style="1" customWidth="1"/>
    <col min="3" max="7" width="8.88671875" style="1" customWidth="1"/>
    <col min="8" max="8" width="9.33203125" style="1" customWidth="1"/>
    <col min="9" max="9" width="10.33203125" style="1" customWidth="1"/>
    <col min="10" max="10" width="8.88671875" style="1" customWidth="1"/>
    <col min="11" max="16384" width="8.88671875" style="1"/>
  </cols>
  <sheetData>
    <row r="1" spans="1:13" ht="13.8" customHeight="1" x14ac:dyDescent="0.25">
      <c r="A1" s="1" t="s">
        <v>29</v>
      </c>
    </row>
    <row r="2" spans="1:13" ht="28.8" customHeight="1" thickBot="1" x14ac:dyDescent="0.35">
      <c r="A2" s="2" t="s">
        <v>41</v>
      </c>
      <c r="B2" s="2"/>
      <c r="M2" s="25"/>
    </row>
    <row r="3" spans="1:13" ht="13.8" customHeight="1" x14ac:dyDescent="0.25">
      <c r="A3" s="4" t="s">
        <v>19</v>
      </c>
      <c r="B3" s="4"/>
      <c r="C3" s="20" t="s">
        <v>20</v>
      </c>
      <c r="D3" s="5" t="s">
        <v>38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1</v>
      </c>
      <c r="J3" s="5" t="s">
        <v>39</v>
      </c>
    </row>
    <row r="4" spans="1:13" ht="13.8" customHeight="1" x14ac:dyDescent="0.25">
      <c r="A4" s="6" t="s">
        <v>31</v>
      </c>
      <c r="B4" s="6"/>
      <c r="C4" s="13"/>
      <c r="D4" s="7" t="s">
        <v>0</v>
      </c>
      <c r="E4" s="7"/>
      <c r="F4" s="7"/>
      <c r="G4" s="7"/>
      <c r="H4" s="7"/>
      <c r="I4" s="7"/>
      <c r="J4" s="7" t="s">
        <v>3</v>
      </c>
    </row>
    <row r="5" spans="1:13" ht="17.399999999999999" customHeight="1" x14ac:dyDescent="0.25">
      <c r="A5" s="16">
        <v>2019</v>
      </c>
      <c r="B5" s="16"/>
      <c r="C5" s="14"/>
      <c r="D5" s="8"/>
      <c r="E5" s="10"/>
      <c r="F5" s="10"/>
    </row>
    <row r="6" spans="1:13" ht="17.399999999999999" customHeight="1" x14ac:dyDescent="0.25">
      <c r="A6" s="3" t="s">
        <v>35</v>
      </c>
      <c r="B6" s="3"/>
      <c r="C6" s="14">
        <f>SUM(C7:C8)</f>
        <v>42966</v>
      </c>
      <c r="D6" s="8">
        <f t="shared" ref="D6:J6" si="0">SUM(D7:D8)</f>
        <v>3910</v>
      </c>
      <c r="E6" s="8">
        <f t="shared" si="0"/>
        <v>4030</v>
      </c>
      <c r="F6" s="8">
        <f t="shared" si="0"/>
        <v>7773</v>
      </c>
      <c r="G6" s="8">
        <f t="shared" si="0"/>
        <v>14549</v>
      </c>
      <c r="H6" s="8">
        <f t="shared" si="0"/>
        <v>8500</v>
      </c>
      <c r="I6" s="8">
        <f t="shared" si="0"/>
        <v>2431</v>
      </c>
      <c r="J6" s="8">
        <f t="shared" si="0"/>
        <v>1773</v>
      </c>
    </row>
    <row r="7" spans="1:13" ht="13.8" customHeight="1" x14ac:dyDescent="0.25">
      <c r="B7" s="3" t="s">
        <v>32</v>
      </c>
      <c r="C7" s="14">
        <f>SUM(D7:J7)</f>
        <v>42153</v>
      </c>
      <c r="D7" s="8">
        <v>3674</v>
      </c>
      <c r="E7" s="8">
        <v>3893</v>
      </c>
      <c r="F7" s="8">
        <v>7667</v>
      </c>
      <c r="G7" s="8">
        <v>14478</v>
      </c>
      <c r="H7" s="8">
        <v>8352</v>
      </c>
      <c r="I7" s="8">
        <v>2404</v>
      </c>
      <c r="J7" s="8">
        <v>1685</v>
      </c>
    </row>
    <row r="8" spans="1:13" ht="13.8" customHeight="1" x14ac:dyDescent="0.25">
      <c r="B8" s="3" t="s">
        <v>33</v>
      </c>
      <c r="C8" s="14">
        <f>SUM(D8:J8)</f>
        <v>813</v>
      </c>
      <c r="D8" s="8">
        <v>236</v>
      </c>
      <c r="E8" s="8">
        <v>137</v>
      </c>
      <c r="F8" s="8">
        <v>106</v>
      </c>
      <c r="G8" s="8">
        <v>71</v>
      </c>
      <c r="H8" s="8">
        <v>148</v>
      </c>
      <c r="I8" s="8">
        <v>27</v>
      </c>
      <c r="J8" s="8">
        <v>88</v>
      </c>
    </row>
    <row r="9" spans="1:13" ht="17.399999999999999" customHeight="1" x14ac:dyDescent="0.25">
      <c r="A9" s="3" t="s">
        <v>34</v>
      </c>
      <c r="B9" s="3"/>
      <c r="C9" s="17">
        <f>SUM(C10:C11)</f>
        <v>100</v>
      </c>
      <c r="D9" s="18">
        <f t="shared" ref="D9:J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100.00000000000001</v>
      </c>
      <c r="H9" s="18">
        <f t="shared" si="1"/>
        <v>100</v>
      </c>
      <c r="I9" s="18">
        <f t="shared" si="1"/>
        <v>100</v>
      </c>
      <c r="J9" s="18">
        <f t="shared" si="1"/>
        <v>100</v>
      </c>
    </row>
    <row r="10" spans="1:13" ht="13.8" customHeight="1" x14ac:dyDescent="0.25">
      <c r="B10" s="3" t="s">
        <v>32</v>
      </c>
      <c r="C10" s="17">
        <f>C7/C6*100</f>
        <v>98.107806172322299</v>
      </c>
      <c r="D10" s="18">
        <f t="shared" ref="D10:J10" si="2">D7/D6*100</f>
        <v>93.96419437340154</v>
      </c>
      <c r="E10" s="18">
        <f t="shared" si="2"/>
        <v>96.600496277915639</v>
      </c>
      <c r="F10" s="18">
        <f t="shared" si="2"/>
        <v>98.636305158883317</v>
      </c>
      <c r="G10" s="18">
        <f t="shared" si="2"/>
        <v>99.511993951474338</v>
      </c>
      <c r="H10" s="18">
        <f t="shared" si="2"/>
        <v>98.258823529411771</v>
      </c>
      <c r="I10" s="18">
        <f t="shared" si="2"/>
        <v>98.889345948169478</v>
      </c>
      <c r="J10" s="18">
        <f t="shared" si="2"/>
        <v>95.036661026508739</v>
      </c>
    </row>
    <row r="11" spans="1:13" ht="13.8" customHeight="1" x14ac:dyDescent="0.25">
      <c r="B11" s="3" t="s">
        <v>33</v>
      </c>
      <c r="C11" s="17">
        <f>C8/C6*100</f>
        <v>1.8921938276776986</v>
      </c>
      <c r="D11" s="18">
        <f t="shared" ref="D11:J11" si="3">D8/D6*100</f>
        <v>6.0358056265984654</v>
      </c>
      <c r="E11" s="18">
        <f t="shared" si="3"/>
        <v>3.3995037220843676</v>
      </c>
      <c r="F11" s="18">
        <f t="shared" si="3"/>
        <v>1.363694841116686</v>
      </c>
      <c r="G11" s="18">
        <f t="shared" si="3"/>
        <v>0.48800604852567186</v>
      </c>
      <c r="H11" s="18">
        <f t="shared" si="3"/>
        <v>1.7411764705882353</v>
      </c>
      <c r="I11" s="18">
        <f t="shared" si="3"/>
        <v>1.1106540518305226</v>
      </c>
      <c r="J11" s="18">
        <f t="shared" si="3"/>
        <v>4.9633389734912576</v>
      </c>
    </row>
    <row r="12" spans="1:13" ht="17.399999999999999" customHeight="1" x14ac:dyDescent="0.25">
      <c r="A12" s="16">
        <v>2020</v>
      </c>
      <c r="B12" s="16"/>
      <c r="C12" s="14"/>
      <c r="D12" s="8"/>
      <c r="E12" s="10"/>
      <c r="F12" s="10"/>
    </row>
    <row r="13" spans="1:13" ht="17.399999999999999" customHeight="1" x14ac:dyDescent="0.25">
      <c r="A13" s="3" t="s">
        <v>35</v>
      </c>
      <c r="B13" s="3"/>
      <c r="C13" s="14">
        <f t="shared" ref="C13" si="4">SUM(C14:C15)</f>
        <v>22021</v>
      </c>
      <c r="D13" s="8">
        <f t="shared" ref="D13:J13" si="5">SUM(D14:D15)</f>
        <v>1821</v>
      </c>
      <c r="E13" s="8">
        <f t="shared" si="5"/>
        <v>257</v>
      </c>
      <c r="F13" s="8">
        <f t="shared" si="5"/>
        <v>2706</v>
      </c>
      <c r="G13" s="8">
        <f t="shared" si="5"/>
        <v>9955</v>
      </c>
      <c r="H13" s="8">
        <f t="shared" si="5"/>
        <v>4209</v>
      </c>
      <c r="I13" s="8">
        <f t="shared" si="5"/>
        <v>1154</v>
      </c>
      <c r="J13" s="8">
        <f t="shared" si="5"/>
        <v>1919</v>
      </c>
    </row>
    <row r="14" spans="1:13" ht="13.8" customHeight="1" x14ac:dyDescent="0.25">
      <c r="B14" s="3" t="s">
        <v>32</v>
      </c>
      <c r="C14" s="14">
        <f>SUM(D14:J14)</f>
        <v>20781</v>
      </c>
      <c r="D14" s="8">
        <v>1338</v>
      </c>
      <c r="E14" s="8">
        <v>238</v>
      </c>
      <c r="F14" s="8">
        <v>2651</v>
      </c>
      <c r="G14" s="8">
        <v>9830</v>
      </c>
      <c r="H14" s="8">
        <v>4109</v>
      </c>
      <c r="I14" s="8">
        <v>952</v>
      </c>
      <c r="J14" s="8">
        <v>1663</v>
      </c>
    </row>
    <row r="15" spans="1:13" ht="13.8" customHeight="1" x14ac:dyDescent="0.25">
      <c r="B15" s="3" t="s">
        <v>33</v>
      </c>
      <c r="C15" s="14">
        <f>SUM(D15:J15)</f>
        <v>1240</v>
      </c>
      <c r="D15" s="8">
        <v>483</v>
      </c>
      <c r="E15" s="8">
        <v>19</v>
      </c>
      <c r="F15" s="8">
        <v>55</v>
      </c>
      <c r="G15" s="8">
        <v>125</v>
      </c>
      <c r="H15" s="8">
        <v>100</v>
      </c>
      <c r="I15" s="8">
        <v>202</v>
      </c>
      <c r="J15" s="8">
        <v>256</v>
      </c>
    </row>
    <row r="16" spans="1:13" ht="17.399999999999999" customHeight="1" x14ac:dyDescent="0.25">
      <c r="A16" s="3" t="s">
        <v>34</v>
      </c>
      <c r="B16" s="3"/>
      <c r="C16" s="17">
        <f t="shared" ref="C16:J16" si="6">SUM(C17:C18)</f>
        <v>100</v>
      </c>
      <c r="D16" s="18">
        <f t="shared" si="6"/>
        <v>100</v>
      </c>
      <c r="E16" s="18">
        <f t="shared" si="6"/>
        <v>100</v>
      </c>
      <c r="F16" s="18">
        <f t="shared" si="6"/>
        <v>100</v>
      </c>
      <c r="G16" s="18">
        <f t="shared" si="6"/>
        <v>100.00000000000001</v>
      </c>
      <c r="H16" s="18">
        <f t="shared" si="6"/>
        <v>100</v>
      </c>
      <c r="I16" s="18">
        <f t="shared" si="6"/>
        <v>100</v>
      </c>
      <c r="J16" s="18">
        <f t="shared" si="6"/>
        <v>100.00000000000001</v>
      </c>
    </row>
    <row r="17" spans="1:10" ht="13.8" customHeight="1" x14ac:dyDescent="0.25">
      <c r="B17" s="3" t="s">
        <v>32</v>
      </c>
      <c r="C17" s="17">
        <f t="shared" ref="C17:J17" si="7">C14/C13*100</f>
        <v>94.369011398210802</v>
      </c>
      <c r="D17" s="18">
        <f t="shared" si="7"/>
        <v>73.476112026359147</v>
      </c>
      <c r="E17" s="18">
        <f t="shared" si="7"/>
        <v>92.607003891050582</v>
      </c>
      <c r="F17" s="18">
        <f t="shared" si="7"/>
        <v>97.967479674796749</v>
      </c>
      <c r="G17" s="18">
        <f t="shared" si="7"/>
        <v>98.744349573078864</v>
      </c>
      <c r="H17" s="18">
        <f t="shared" si="7"/>
        <v>97.624138750296979</v>
      </c>
      <c r="I17" s="18">
        <f t="shared" si="7"/>
        <v>82.495667244367425</v>
      </c>
      <c r="J17" s="18">
        <f t="shared" si="7"/>
        <v>86.659718603439302</v>
      </c>
    </row>
    <row r="18" spans="1:10" ht="13.8" customHeight="1" x14ac:dyDescent="0.25">
      <c r="B18" s="3" t="s">
        <v>33</v>
      </c>
      <c r="C18" s="17">
        <f t="shared" ref="C18:J18" si="8">C15/C13*100</f>
        <v>5.630988601789201</v>
      </c>
      <c r="D18" s="18">
        <f t="shared" si="8"/>
        <v>26.523887973640857</v>
      </c>
      <c r="E18" s="18">
        <f t="shared" si="8"/>
        <v>7.3929961089494167</v>
      </c>
      <c r="F18" s="18">
        <f t="shared" si="8"/>
        <v>2.0325203252032518</v>
      </c>
      <c r="G18" s="18">
        <f t="shared" si="8"/>
        <v>1.255650426921145</v>
      </c>
      <c r="H18" s="18">
        <f t="shared" si="8"/>
        <v>2.3758612497030174</v>
      </c>
      <c r="I18" s="18">
        <f t="shared" si="8"/>
        <v>17.504332755632582</v>
      </c>
      <c r="J18" s="18">
        <f t="shared" si="8"/>
        <v>13.340281396560707</v>
      </c>
    </row>
    <row r="19" spans="1:10" ht="17.399999999999999" customHeight="1" x14ac:dyDescent="0.25">
      <c r="A19" s="16">
        <v>2021</v>
      </c>
      <c r="B19" s="16"/>
      <c r="C19" s="14"/>
      <c r="D19" s="8"/>
      <c r="E19" s="10"/>
      <c r="F19" s="10"/>
    </row>
    <row r="20" spans="1:10" ht="17.399999999999999" customHeight="1" x14ac:dyDescent="0.25">
      <c r="A20" s="3" t="s">
        <v>35</v>
      </c>
      <c r="B20" s="3"/>
      <c r="C20" s="14">
        <f t="shared" ref="C20" si="9">SUM(C21:C22)</f>
        <v>37931</v>
      </c>
      <c r="D20" s="8">
        <f t="shared" ref="D20:J20" si="10">SUM(D21:D22)</f>
        <v>1169</v>
      </c>
      <c r="E20" s="8">
        <f t="shared" si="10"/>
        <v>1413</v>
      </c>
      <c r="F20" s="8">
        <f t="shared" si="10"/>
        <v>5912</v>
      </c>
      <c r="G20" s="8">
        <f t="shared" si="10"/>
        <v>15831</v>
      </c>
      <c r="H20" s="8">
        <f t="shared" si="10"/>
        <v>8946</v>
      </c>
      <c r="I20" s="8">
        <f t="shared" si="10"/>
        <v>2811</v>
      </c>
      <c r="J20" s="8">
        <f t="shared" si="10"/>
        <v>1849</v>
      </c>
    </row>
    <row r="21" spans="1:10" ht="13.8" customHeight="1" x14ac:dyDescent="0.25">
      <c r="B21" s="3" t="s">
        <v>32</v>
      </c>
      <c r="C21" s="14">
        <f>SUM(D21:J21)</f>
        <v>36556</v>
      </c>
      <c r="D21" s="8">
        <v>734</v>
      </c>
      <c r="E21" s="8">
        <v>1291</v>
      </c>
      <c r="F21" s="8">
        <v>5758</v>
      </c>
      <c r="G21" s="8">
        <v>15710</v>
      </c>
      <c r="H21" s="8">
        <v>8811</v>
      </c>
      <c r="I21" s="8">
        <v>2534</v>
      </c>
      <c r="J21" s="8">
        <v>1718</v>
      </c>
    </row>
    <row r="22" spans="1:10" ht="13.8" customHeight="1" x14ac:dyDescent="0.25">
      <c r="B22" s="3" t="s">
        <v>33</v>
      </c>
      <c r="C22" s="14">
        <f>SUM(D22:J22)</f>
        <v>1375</v>
      </c>
      <c r="D22" s="8">
        <v>435</v>
      </c>
      <c r="E22" s="8">
        <v>122</v>
      </c>
      <c r="F22" s="8">
        <v>154</v>
      </c>
      <c r="G22" s="8">
        <v>121</v>
      </c>
      <c r="H22" s="8">
        <v>135</v>
      </c>
      <c r="I22" s="8">
        <v>277</v>
      </c>
      <c r="J22" s="8">
        <v>131</v>
      </c>
    </row>
    <row r="23" spans="1:10" ht="17.399999999999999" customHeight="1" x14ac:dyDescent="0.25">
      <c r="A23" s="3" t="s">
        <v>34</v>
      </c>
      <c r="B23" s="3"/>
      <c r="C23" s="19">
        <f t="shared" ref="C23:J23" si="11">SUM(C24:C25)</f>
        <v>100</v>
      </c>
      <c r="D23" s="10">
        <f t="shared" si="11"/>
        <v>100</v>
      </c>
      <c r="E23" s="10">
        <f t="shared" si="11"/>
        <v>100</v>
      </c>
      <c r="F23" s="10">
        <f t="shared" si="11"/>
        <v>100</v>
      </c>
      <c r="G23" s="10">
        <f t="shared" si="11"/>
        <v>99.999999999999986</v>
      </c>
      <c r="H23" s="10">
        <f t="shared" si="11"/>
        <v>99.999999999999986</v>
      </c>
      <c r="I23" s="10">
        <f t="shared" si="11"/>
        <v>100</v>
      </c>
      <c r="J23" s="10">
        <f t="shared" si="11"/>
        <v>100.00000000000001</v>
      </c>
    </row>
    <row r="24" spans="1:10" ht="13.8" customHeight="1" x14ac:dyDescent="0.25">
      <c r="B24" s="3" t="s">
        <v>32</v>
      </c>
      <c r="C24" s="19">
        <f t="shared" ref="C24:J24" si="12">C21/C20*100</f>
        <v>96.374996704542454</v>
      </c>
      <c r="D24" s="10">
        <f t="shared" si="12"/>
        <v>62.788708297690334</v>
      </c>
      <c r="E24" s="10">
        <f t="shared" si="12"/>
        <v>91.36588818117481</v>
      </c>
      <c r="F24" s="10">
        <f t="shared" si="12"/>
        <v>97.395128552097432</v>
      </c>
      <c r="G24" s="10">
        <f t="shared" si="12"/>
        <v>99.235676836586435</v>
      </c>
      <c r="H24" s="10">
        <f t="shared" si="12"/>
        <v>98.490945674044255</v>
      </c>
      <c r="I24" s="10">
        <f t="shared" si="12"/>
        <v>90.145855567413733</v>
      </c>
      <c r="J24" s="10">
        <f t="shared" si="12"/>
        <v>92.915089237425647</v>
      </c>
    </row>
    <row r="25" spans="1:10" ht="13.8" customHeight="1" x14ac:dyDescent="0.25">
      <c r="B25" s="3" t="s">
        <v>33</v>
      </c>
      <c r="C25" s="19">
        <f t="shared" ref="C25:J25" si="13">C22/C20*100</f>
        <v>3.6250032954575415</v>
      </c>
      <c r="D25" s="10">
        <f t="shared" si="13"/>
        <v>37.211291702309666</v>
      </c>
      <c r="E25" s="10">
        <f t="shared" si="13"/>
        <v>8.6341118188251951</v>
      </c>
      <c r="F25" s="10">
        <f t="shared" si="13"/>
        <v>2.6048714479025712</v>
      </c>
      <c r="G25" s="10">
        <f t="shared" si="13"/>
        <v>0.76432316341355566</v>
      </c>
      <c r="H25" s="10">
        <f t="shared" si="13"/>
        <v>1.5090543259557343</v>
      </c>
      <c r="I25" s="10">
        <f t="shared" si="13"/>
        <v>9.854144432586267</v>
      </c>
      <c r="J25" s="10">
        <f t="shared" si="13"/>
        <v>7.0849107625743644</v>
      </c>
    </row>
    <row r="26" spans="1:10" ht="17.399999999999999" customHeight="1" x14ac:dyDescent="0.25">
      <c r="A26" s="16">
        <v>2022</v>
      </c>
      <c r="B26" s="16"/>
      <c r="C26" s="14"/>
      <c r="D26" s="8"/>
      <c r="E26" s="10"/>
      <c r="F26" s="10"/>
    </row>
    <row r="27" spans="1:10" ht="17.399999999999999" customHeight="1" x14ac:dyDescent="0.25">
      <c r="A27" s="3" t="s">
        <v>35</v>
      </c>
      <c r="B27" s="3"/>
      <c r="C27" s="14">
        <f t="shared" ref="C27" si="14">SUM(C28:C29)</f>
        <v>49930</v>
      </c>
      <c r="D27" s="8">
        <f t="shared" ref="D27:J27" si="15">SUM(D28:D29)</f>
        <v>3010</v>
      </c>
      <c r="E27" s="8">
        <f t="shared" si="15"/>
        <v>3973</v>
      </c>
      <c r="F27" s="8">
        <f t="shared" si="15"/>
        <v>10331</v>
      </c>
      <c r="G27" s="8">
        <f t="shared" si="15"/>
        <v>16751</v>
      </c>
      <c r="H27" s="8">
        <f t="shared" si="15"/>
        <v>10206</v>
      </c>
      <c r="I27" s="8">
        <f t="shared" si="15"/>
        <v>3100</v>
      </c>
      <c r="J27" s="8">
        <f t="shared" si="15"/>
        <v>2559</v>
      </c>
    </row>
    <row r="28" spans="1:10" ht="13.8" customHeight="1" x14ac:dyDescent="0.25">
      <c r="B28" s="3" t="s">
        <v>32</v>
      </c>
      <c r="C28" s="14">
        <f>SUM(D28:J28)</f>
        <v>45718</v>
      </c>
      <c r="D28" s="8">
        <v>2701</v>
      </c>
      <c r="E28" s="8">
        <v>3594</v>
      </c>
      <c r="F28" s="8">
        <v>9533</v>
      </c>
      <c r="G28" s="8">
        <v>15616</v>
      </c>
      <c r="H28" s="8">
        <v>9424</v>
      </c>
      <c r="I28" s="8">
        <v>2555</v>
      </c>
      <c r="J28" s="8">
        <v>2295</v>
      </c>
    </row>
    <row r="29" spans="1:10" ht="13.8" customHeight="1" x14ac:dyDescent="0.25">
      <c r="B29" s="3" t="s">
        <v>33</v>
      </c>
      <c r="C29" s="14">
        <f>SUM(D29:J29)</f>
        <v>4212</v>
      </c>
      <c r="D29" s="8">
        <v>309</v>
      </c>
      <c r="E29" s="8">
        <v>379</v>
      </c>
      <c r="F29" s="8">
        <v>798</v>
      </c>
      <c r="G29" s="8">
        <v>1135</v>
      </c>
      <c r="H29" s="8">
        <v>782</v>
      </c>
      <c r="I29" s="8">
        <v>545</v>
      </c>
      <c r="J29" s="8">
        <v>264</v>
      </c>
    </row>
    <row r="30" spans="1:10" ht="17.399999999999999" customHeight="1" x14ac:dyDescent="0.25">
      <c r="A30" s="3" t="s">
        <v>34</v>
      </c>
      <c r="B30" s="3"/>
      <c r="C30" s="19">
        <f t="shared" ref="C30:J30" si="16">SUM(C31:C32)</f>
        <v>100</v>
      </c>
      <c r="D30" s="10">
        <f t="shared" si="16"/>
        <v>100</v>
      </c>
      <c r="E30" s="10">
        <f t="shared" si="16"/>
        <v>100</v>
      </c>
      <c r="F30" s="10">
        <f t="shared" si="16"/>
        <v>100</v>
      </c>
      <c r="G30" s="10">
        <f t="shared" si="16"/>
        <v>100</v>
      </c>
      <c r="H30" s="10">
        <f t="shared" si="16"/>
        <v>100</v>
      </c>
      <c r="I30" s="10">
        <f t="shared" si="16"/>
        <v>100</v>
      </c>
      <c r="J30" s="10">
        <f t="shared" si="16"/>
        <v>100</v>
      </c>
    </row>
    <row r="31" spans="1:10" ht="13.8" customHeight="1" x14ac:dyDescent="0.25">
      <c r="B31" s="3" t="s">
        <v>32</v>
      </c>
      <c r="C31" s="19">
        <f t="shared" ref="C31:J31" si="17">C28/C27*100</f>
        <v>91.564189865812139</v>
      </c>
      <c r="D31" s="10">
        <f t="shared" si="17"/>
        <v>89.734219269102994</v>
      </c>
      <c r="E31" s="10">
        <f t="shared" si="17"/>
        <v>90.460609111502649</v>
      </c>
      <c r="F31" s="10">
        <f t="shared" si="17"/>
        <v>92.275675152453786</v>
      </c>
      <c r="G31" s="10">
        <f t="shared" si="17"/>
        <v>93.224285117306422</v>
      </c>
      <c r="H31" s="10">
        <f t="shared" si="17"/>
        <v>92.337840485988636</v>
      </c>
      <c r="I31" s="10">
        <f t="shared" si="17"/>
        <v>82.41935483870968</v>
      </c>
      <c r="J31" s="10">
        <f t="shared" si="17"/>
        <v>89.683470105509969</v>
      </c>
    </row>
    <row r="32" spans="1:10" ht="13.8" customHeight="1" x14ac:dyDescent="0.25">
      <c r="B32" s="3" t="s">
        <v>33</v>
      </c>
      <c r="C32" s="19">
        <f t="shared" ref="C32:J32" si="18">C29/C27*100</f>
        <v>8.4358101341878626</v>
      </c>
      <c r="D32" s="10">
        <f t="shared" si="18"/>
        <v>10.26578073089701</v>
      </c>
      <c r="E32" s="10">
        <f t="shared" si="18"/>
        <v>9.5393908884973566</v>
      </c>
      <c r="F32" s="10">
        <f t="shared" si="18"/>
        <v>7.7243248475462201</v>
      </c>
      <c r="G32" s="10">
        <f t="shared" si="18"/>
        <v>6.7757148826935705</v>
      </c>
      <c r="H32" s="10">
        <f t="shared" si="18"/>
        <v>7.6621595140113659</v>
      </c>
      <c r="I32" s="10">
        <f t="shared" si="18"/>
        <v>17.580645161290324</v>
      </c>
      <c r="J32" s="10">
        <f t="shared" si="18"/>
        <v>10.316529894490035</v>
      </c>
    </row>
    <row r="33" spans="1:10" ht="17.399999999999999" customHeight="1" x14ac:dyDescent="0.25">
      <c r="A33" s="16">
        <v>2023</v>
      </c>
      <c r="B33" s="16"/>
      <c r="C33" s="14"/>
      <c r="D33" s="8"/>
      <c r="E33" s="10"/>
      <c r="F33" s="10"/>
    </row>
    <row r="34" spans="1:10" ht="17.399999999999999" customHeight="1" x14ac:dyDescent="0.25">
      <c r="A34" s="3" t="s">
        <v>35</v>
      </c>
      <c r="B34" s="3"/>
      <c r="C34" s="14">
        <f t="shared" ref="C34" si="19">SUM(C35:C36)</f>
        <v>47422</v>
      </c>
      <c r="D34" s="8">
        <f t="shared" ref="D34:J34" si="20">SUM(D35:D36)</f>
        <v>3022</v>
      </c>
      <c r="E34" s="8">
        <f t="shared" si="20"/>
        <v>4066</v>
      </c>
      <c r="F34" s="8">
        <f t="shared" si="20"/>
        <v>9582</v>
      </c>
      <c r="G34" s="8">
        <f t="shared" si="20"/>
        <v>16816</v>
      </c>
      <c r="H34" s="8">
        <f t="shared" si="20"/>
        <v>8866</v>
      </c>
      <c r="I34" s="8">
        <f t="shared" si="20"/>
        <v>2538</v>
      </c>
      <c r="J34" s="8">
        <f t="shared" si="20"/>
        <v>2532</v>
      </c>
    </row>
    <row r="35" spans="1:10" ht="13.8" customHeight="1" x14ac:dyDescent="0.25">
      <c r="B35" s="3" t="s">
        <v>32</v>
      </c>
      <c r="C35" s="14">
        <f>SUM(D35:J35)</f>
        <v>42904</v>
      </c>
      <c r="D35" s="8">
        <v>2788</v>
      </c>
      <c r="E35" s="8">
        <v>3643</v>
      </c>
      <c r="F35" s="8">
        <v>8685</v>
      </c>
      <c r="G35" s="8">
        <v>15498</v>
      </c>
      <c r="H35" s="8">
        <v>8019</v>
      </c>
      <c r="I35" s="8">
        <v>2363</v>
      </c>
      <c r="J35" s="8">
        <v>1908</v>
      </c>
    </row>
    <row r="36" spans="1:10" ht="13.8" customHeight="1" x14ac:dyDescent="0.25">
      <c r="B36" s="3" t="s">
        <v>33</v>
      </c>
      <c r="C36" s="14">
        <f>SUM(D36:J36)</f>
        <v>4518</v>
      </c>
      <c r="D36" s="8">
        <v>234</v>
      </c>
      <c r="E36" s="8">
        <v>423</v>
      </c>
      <c r="F36" s="8">
        <v>897</v>
      </c>
      <c r="G36" s="8">
        <v>1318</v>
      </c>
      <c r="H36" s="8">
        <v>847</v>
      </c>
      <c r="I36" s="8">
        <v>175</v>
      </c>
      <c r="J36" s="8">
        <v>624</v>
      </c>
    </row>
    <row r="37" spans="1:10" ht="17.399999999999999" customHeight="1" x14ac:dyDescent="0.25">
      <c r="A37" s="3" t="s">
        <v>34</v>
      </c>
      <c r="B37" s="3"/>
      <c r="C37" s="19">
        <f t="shared" ref="C37:J37" si="21">SUM(C38:C39)</f>
        <v>100</v>
      </c>
      <c r="D37" s="10">
        <f t="shared" si="21"/>
        <v>100</v>
      </c>
      <c r="E37" s="10">
        <f t="shared" si="21"/>
        <v>100</v>
      </c>
      <c r="F37" s="10">
        <f t="shared" si="21"/>
        <v>100</v>
      </c>
      <c r="G37" s="10">
        <f t="shared" si="21"/>
        <v>100.00000000000001</v>
      </c>
      <c r="H37" s="10">
        <f t="shared" si="21"/>
        <v>100</v>
      </c>
      <c r="I37" s="10">
        <f t="shared" si="21"/>
        <v>100</v>
      </c>
      <c r="J37" s="10">
        <f t="shared" si="21"/>
        <v>100</v>
      </c>
    </row>
    <row r="38" spans="1:10" ht="13.8" customHeight="1" x14ac:dyDescent="0.25">
      <c r="B38" s="3" t="s">
        <v>32</v>
      </c>
      <c r="C38" s="19">
        <f t="shared" ref="C38:J38" si="22">C35/C34*100</f>
        <v>90.472776348530218</v>
      </c>
      <c r="D38" s="10">
        <f t="shared" si="22"/>
        <v>92.256783587028451</v>
      </c>
      <c r="E38" s="10">
        <f t="shared" si="22"/>
        <v>89.596655189375312</v>
      </c>
      <c r="F38" s="10">
        <f t="shared" si="22"/>
        <v>90.638697557921105</v>
      </c>
      <c r="G38" s="10">
        <f t="shared" si="22"/>
        <v>92.162226450999057</v>
      </c>
      <c r="H38" s="10">
        <f t="shared" si="22"/>
        <v>90.446650124069478</v>
      </c>
      <c r="I38" s="10">
        <f t="shared" si="22"/>
        <v>93.104806934594166</v>
      </c>
      <c r="J38" s="10">
        <f t="shared" si="22"/>
        <v>75.355450236966831</v>
      </c>
    </row>
    <row r="39" spans="1:10" ht="13.8" customHeight="1" x14ac:dyDescent="0.25">
      <c r="B39" s="3" t="s">
        <v>33</v>
      </c>
      <c r="C39" s="19">
        <f t="shared" ref="C39:J39" si="23">C36/C34*100</f>
        <v>9.5272236514697823</v>
      </c>
      <c r="D39" s="10">
        <f t="shared" si="23"/>
        <v>7.7432164129715417</v>
      </c>
      <c r="E39" s="10">
        <f t="shared" si="23"/>
        <v>10.403344810624693</v>
      </c>
      <c r="F39" s="10">
        <f t="shared" si="23"/>
        <v>9.3613024420788982</v>
      </c>
      <c r="G39" s="10">
        <f t="shared" si="23"/>
        <v>7.8377735490009508</v>
      </c>
      <c r="H39" s="10">
        <f t="shared" si="23"/>
        <v>9.5533498759305218</v>
      </c>
      <c r="I39" s="10">
        <f t="shared" si="23"/>
        <v>6.8951930654058318</v>
      </c>
      <c r="J39" s="10">
        <f t="shared" si="23"/>
        <v>24.644549763033176</v>
      </c>
    </row>
    <row r="40" spans="1:10" ht="17.399999999999999" customHeight="1" x14ac:dyDescent="0.25">
      <c r="A40" s="16">
        <v>2024</v>
      </c>
      <c r="B40" s="16"/>
      <c r="C40" s="14"/>
      <c r="D40" s="8"/>
      <c r="E40" s="10"/>
      <c r="F40" s="10"/>
    </row>
    <row r="41" spans="1:10" ht="17.399999999999999" customHeight="1" x14ac:dyDescent="0.25">
      <c r="A41" s="3" t="s">
        <v>35</v>
      </c>
      <c r="B41" s="3"/>
      <c r="C41" s="14">
        <f t="shared" ref="C41" si="24">SUM(C42:C43)</f>
        <v>44371</v>
      </c>
      <c r="D41" s="8">
        <f t="shared" ref="D41:J41" si="25">SUM(D42:D43)</f>
        <v>2798</v>
      </c>
      <c r="E41" s="8">
        <f t="shared" si="25"/>
        <v>3370</v>
      </c>
      <c r="F41" s="8">
        <f t="shared" si="25"/>
        <v>9169</v>
      </c>
      <c r="G41" s="8">
        <f t="shared" si="25"/>
        <v>16002</v>
      </c>
      <c r="H41" s="8">
        <f t="shared" si="25"/>
        <v>7409</v>
      </c>
      <c r="I41" s="8">
        <f t="shared" si="25"/>
        <v>3015</v>
      </c>
      <c r="J41" s="8">
        <f t="shared" si="25"/>
        <v>2608</v>
      </c>
    </row>
    <row r="42" spans="1:10" ht="13.8" customHeight="1" x14ac:dyDescent="0.25">
      <c r="B42" s="3" t="s">
        <v>32</v>
      </c>
      <c r="C42" s="14">
        <f>SUM(D42:J42)</f>
        <v>41943</v>
      </c>
      <c r="D42" s="8">
        <v>2629</v>
      </c>
      <c r="E42" s="8">
        <v>3200</v>
      </c>
      <c r="F42" s="8">
        <v>8994</v>
      </c>
      <c r="G42" s="8">
        <v>15664</v>
      </c>
      <c r="H42" s="8">
        <v>6919</v>
      </c>
      <c r="I42" s="8">
        <v>2339</v>
      </c>
      <c r="J42" s="8">
        <v>2198</v>
      </c>
    </row>
    <row r="43" spans="1:10" ht="13.8" customHeight="1" x14ac:dyDescent="0.25">
      <c r="B43" s="3" t="s">
        <v>33</v>
      </c>
      <c r="C43" s="14">
        <f>SUM(D43:J43)</f>
        <v>2428</v>
      </c>
      <c r="D43" s="8">
        <v>169</v>
      </c>
      <c r="E43" s="8">
        <v>170</v>
      </c>
      <c r="F43" s="8">
        <v>175</v>
      </c>
      <c r="G43" s="8">
        <v>338</v>
      </c>
      <c r="H43" s="8">
        <v>490</v>
      </c>
      <c r="I43" s="8">
        <v>676</v>
      </c>
      <c r="J43" s="8">
        <v>410</v>
      </c>
    </row>
    <row r="44" spans="1:10" ht="17.399999999999999" customHeight="1" x14ac:dyDescent="0.25">
      <c r="A44" s="3" t="s">
        <v>34</v>
      </c>
      <c r="B44" s="3"/>
      <c r="C44" s="17">
        <f t="shared" ref="C44:J44" si="26">SUM(C45:C46)</f>
        <v>100</v>
      </c>
      <c r="D44" s="18">
        <f t="shared" si="26"/>
        <v>100</v>
      </c>
      <c r="E44" s="18">
        <f t="shared" si="26"/>
        <v>100.00000000000001</v>
      </c>
      <c r="F44" s="18">
        <f t="shared" si="26"/>
        <v>100</v>
      </c>
      <c r="G44" s="18">
        <f t="shared" si="26"/>
        <v>100</v>
      </c>
      <c r="H44" s="18">
        <f t="shared" si="26"/>
        <v>100</v>
      </c>
      <c r="I44" s="18">
        <f t="shared" si="26"/>
        <v>99.999999999999986</v>
      </c>
      <c r="J44" s="18">
        <f t="shared" si="26"/>
        <v>100</v>
      </c>
    </row>
    <row r="45" spans="1:10" ht="13.8" customHeight="1" x14ac:dyDescent="0.25">
      <c r="B45" s="3" t="s">
        <v>32</v>
      </c>
      <c r="C45" s="17">
        <f t="shared" ref="C45:J45" si="27">C42/C41*100</f>
        <v>94.527957449685601</v>
      </c>
      <c r="D45" s="18">
        <f t="shared" si="27"/>
        <v>93.959971408148675</v>
      </c>
      <c r="E45" s="18">
        <f t="shared" si="27"/>
        <v>94.955489614243334</v>
      </c>
      <c r="F45" s="18">
        <f t="shared" si="27"/>
        <v>98.091394917657325</v>
      </c>
      <c r="G45" s="18">
        <f t="shared" si="27"/>
        <v>97.88776402949631</v>
      </c>
      <c r="H45" s="18">
        <f t="shared" si="27"/>
        <v>93.386421919287358</v>
      </c>
      <c r="I45" s="18">
        <f t="shared" si="27"/>
        <v>77.57877280265339</v>
      </c>
      <c r="J45" s="18">
        <f t="shared" si="27"/>
        <v>84.279141104294482</v>
      </c>
    </row>
    <row r="46" spans="1:10" ht="13.8" customHeight="1" thickBot="1" x14ac:dyDescent="0.3">
      <c r="B46" s="3" t="s">
        <v>33</v>
      </c>
      <c r="C46" s="17">
        <f t="shared" ref="C46:J46" si="28">C43/C41*100</f>
        <v>5.472042550314395</v>
      </c>
      <c r="D46" s="18">
        <f t="shared" si="28"/>
        <v>6.0400285918513221</v>
      </c>
      <c r="E46" s="18">
        <f t="shared" si="28"/>
        <v>5.0445103857566762</v>
      </c>
      <c r="F46" s="18">
        <f t="shared" si="28"/>
        <v>1.9086050823426763</v>
      </c>
      <c r="G46" s="18">
        <f t="shared" si="28"/>
        <v>2.1122359705036868</v>
      </c>
      <c r="H46" s="18">
        <f t="shared" si="28"/>
        <v>6.6135780807126467</v>
      </c>
      <c r="I46" s="18">
        <f t="shared" si="28"/>
        <v>22.4212271973466</v>
      </c>
      <c r="J46" s="18">
        <f t="shared" si="28"/>
        <v>15.720858895705522</v>
      </c>
    </row>
    <row r="47" spans="1:10" ht="13.8" customHeight="1" x14ac:dyDescent="0.25">
      <c r="A47" s="11" t="s">
        <v>40</v>
      </c>
      <c r="B47" s="11"/>
      <c r="C47" s="9"/>
      <c r="D47" s="9"/>
      <c r="E47" s="4"/>
      <c r="F47" s="4"/>
      <c r="G47" s="4"/>
      <c r="H47" s="4"/>
      <c r="I47" s="4"/>
      <c r="J47" s="4"/>
    </row>
    <row r="48" spans="1:10" ht="13.8" customHeight="1" x14ac:dyDescent="0.25">
      <c r="A48" s="12" t="s">
        <v>36</v>
      </c>
      <c r="B48" s="12"/>
      <c r="C48" s="8"/>
      <c r="D48" s="8"/>
    </row>
    <row r="49" spans="1:4" ht="13.8" customHeight="1" x14ac:dyDescent="0.25">
      <c r="A49" s="12" t="s">
        <v>46</v>
      </c>
      <c r="C49" s="8"/>
      <c r="D49" s="8"/>
    </row>
    <row r="50" spans="1:4" ht="13.8" customHeight="1" x14ac:dyDescent="0.25">
      <c r="C50" s="8"/>
      <c r="D50" s="8"/>
    </row>
    <row r="51" spans="1:4" ht="13.8" customHeight="1" x14ac:dyDescent="0.25">
      <c r="C51" s="8"/>
      <c r="D51" s="8"/>
    </row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B4C9-15A1-46D0-8B04-88D2DB866F94}">
  <dimension ref="A1:J202"/>
  <sheetViews>
    <sheetView showGridLines="0" topLeftCell="A16" workbookViewId="0">
      <selection activeCell="P38" sqref="P38"/>
    </sheetView>
  </sheetViews>
  <sheetFormatPr defaultRowHeight="12" x14ac:dyDescent="0.25"/>
  <cols>
    <col min="1" max="1" width="4.44140625" style="1" customWidth="1"/>
    <col min="2" max="2" width="9.5546875" style="1" customWidth="1"/>
    <col min="3" max="7" width="8.88671875" style="1" customWidth="1"/>
    <col min="8" max="8" width="9.33203125" style="1" customWidth="1"/>
    <col min="9" max="9" width="10.109375" style="1" customWidth="1"/>
    <col min="10" max="10" width="8.88671875" style="1" customWidth="1"/>
    <col min="11" max="16384" width="8.88671875" style="1"/>
  </cols>
  <sheetData>
    <row r="1" spans="1:10" ht="13.8" customHeight="1" x14ac:dyDescent="0.25">
      <c r="A1" s="1" t="s">
        <v>29</v>
      </c>
    </row>
    <row r="2" spans="1:10" ht="28.8" customHeight="1" thickBot="1" x14ac:dyDescent="0.35">
      <c r="A2" s="2" t="s">
        <v>44</v>
      </c>
      <c r="B2" s="2"/>
    </row>
    <row r="3" spans="1:10" ht="13.8" customHeight="1" x14ac:dyDescent="0.25">
      <c r="A3" s="4" t="s">
        <v>19</v>
      </c>
      <c r="B3" s="4"/>
      <c r="C3" s="20" t="s">
        <v>20</v>
      </c>
      <c r="D3" s="5" t="s">
        <v>38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1</v>
      </c>
      <c r="J3" s="5" t="s">
        <v>39</v>
      </c>
    </row>
    <row r="4" spans="1:10" ht="13.8" customHeight="1" x14ac:dyDescent="0.25">
      <c r="A4" s="6" t="s">
        <v>31</v>
      </c>
      <c r="B4" s="6"/>
      <c r="C4" s="13"/>
      <c r="D4" s="7" t="s">
        <v>0</v>
      </c>
      <c r="E4" s="7"/>
      <c r="F4" s="7"/>
      <c r="G4" s="7"/>
      <c r="H4" s="7"/>
      <c r="I4" s="7"/>
      <c r="J4" s="7" t="s">
        <v>3</v>
      </c>
    </row>
    <row r="5" spans="1:10" ht="17.399999999999999" customHeight="1" x14ac:dyDescent="0.25">
      <c r="A5" s="16">
        <v>2019</v>
      </c>
      <c r="B5" s="16"/>
      <c r="C5" s="14"/>
      <c r="D5" s="8"/>
      <c r="E5" s="10"/>
      <c r="F5" s="10"/>
    </row>
    <row r="6" spans="1:10" ht="17.399999999999999" customHeight="1" x14ac:dyDescent="0.25">
      <c r="A6" s="3" t="s">
        <v>35</v>
      </c>
      <c r="B6" s="3"/>
      <c r="C6" s="14">
        <f>SUM(C7:C8)</f>
        <v>83948</v>
      </c>
      <c r="D6" s="8">
        <f t="shared" ref="D6:J6" si="0">SUM(D7:D8)</f>
        <v>2993</v>
      </c>
      <c r="E6" s="8">
        <f t="shared" si="0"/>
        <v>11639</v>
      </c>
      <c r="F6" s="8">
        <f t="shared" si="0"/>
        <v>15133</v>
      </c>
      <c r="G6" s="8">
        <f t="shared" si="0"/>
        <v>28771</v>
      </c>
      <c r="H6" s="8">
        <f t="shared" si="0"/>
        <v>14701</v>
      </c>
      <c r="I6" s="8">
        <f t="shared" si="0"/>
        <v>7070</v>
      </c>
      <c r="J6" s="8">
        <f t="shared" si="0"/>
        <v>3641</v>
      </c>
    </row>
    <row r="7" spans="1:10" ht="13.8" customHeight="1" x14ac:dyDescent="0.25">
      <c r="B7" s="3" t="s">
        <v>32</v>
      </c>
      <c r="C7" s="14">
        <f>SUM(D7:J7)</f>
        <v>82890</v>
      </c>
      <c r="D7" s="8">
        <v>2952</v>
      </c>
      <c r="E7" s="8">
        <v>11531</v>
      </c>
      <c r="F7" s="8">
        <v>14853</v>
      </c>
      <c r="G7" s="8">
        <v>28747</v>
      </c>
      <c r="H7" s="8">
        <v>14415</v>
      </c>
      <c r="I7" s="8">
        <v>6751</v>
      </c>
      <c r="J7" s="8">
        <v>3641</v>
      </c>
    </row>
    <row r="8" spans="1:10" ht="13.8" customHeight="1" x14ac:dyDescent="0.25">
      <c r="B8" s="3" t="s">
        <v>33</v>
      </c>
      <c r="C8" s="14">
        <f>SUM(D8:J8)</f>
        <v>1058</v>
      </c>
      <c r="D8" s="8">
        <v>41</v>
      </c>
      <c r="E8" s="8">
        <v>108</v>
      </c>
      <c r="F8" s="8">
        <v>280</v>
      </c>
      <c r="G8" s="8">
        <v>24</v>
      </c>
      <c r="H8" s="8">
        <v>286</v>
      </c>
      <c r="I8" s="8">
        <v>319</v>
      </c>
      <c r="J8" s="21" t="s">
        <v>4</v>
      </c>
    </row>
    <row r="9" spans="1:10" ht="17.399999999999999" customHeight="1" x14ac:dyDescent="0.25">
      <c r="A9" s="3" t="s">
        <v>34</v>
      </c>
      <c r="B9" s="3"/>
      <c r="C9" s="17">
        <f>SUM(C10:C11)</f>
        <v>99.999999999999986</v>
      </c>
      <c r="D9" s="18">
        <f t="shared" ref="D9:I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</v>
      </c>
      <c r="H9" s="18">
        <f t="shared" si="1"/>
        <v>100</v>
      </c>
      <c r="I9" s="18">
        <f t="shared" si="1"/>
        <v>100</v>
      </c>
      <c r="J9" s="18">
        <f t="shared" ref="J9" si="2">SUM(J10:J11)</f>
        <v>100</v>
      </c>
    </row>
    <row r="10" spans="1:10" ht="13.8" customHeight="1" x14ac:dyDescent="0.25">
      <c r="B10" s="3" t="s">
        <v>32</v>
      </c>
      <c r="C10" s="17">
        <f>C7/C6*100</f>
        <v>98.739696002287118</v>
      </c>
      <c r="D10" s="18">
        <f t="shared" ref="D10:H10" si="3">D7/D6*100</f>
        <v>98.630136986301366</v>
      </c>
      <c r="E10" s="18">
        <f t="shared" si="3"/>
        <v>99.072085230689922</v>
      </c>
      <c r="F10" s="18">
        <f t="shared" si="3"/>
        <v>98.14973898103483</v>
      </c>
      <c r="G10" s="18">
        <f t="shared" si="3"/>
        <v>99.916582670049706</v>
      </c>
      <c r="H10" s="18">
        <f t="shared" si="3"/>
        <v>98.054554111965174</v>
      </c>
      <c r="I10" s="18">
        <f>I7/I6*100</f>
        <v>95.487977369165492</v>
      </c>
      <c r="J10" s="18">
        <f t="shared" ref="J10" si="4">J7/J6*100</f>
        <v>100</v>
      </c>
    </row>
    <row r="11" spans="1:10" ht="13.8" customHeight="1" x14ac:dyDescent="0.25">
      <c r="B11" s="3" t="s">
        <v>33</v>
      </c>
      <c r="C11" s="17">
        <f>C8/C6*100</f>
        <v>1.2603039977128698</v>
      </c>
      <c r="D11" s="18">
        <f t="shared" ref="D11:I11" si="5">D8/D6*100</f>
        <v>1.3698630136986301</v>
      </c>
      <c r="E11" s="18">
        <f t="shared" si="5"/>
        <v>0.9279147693100781</v>
      </c>
      <c r="F11" s="18">
        <f t="shared" si="5"/>
        <v>1.8502610189651756</v>
      </c>
      <c r="G11" s="18">
        <f t="shared" si="5"/>
        <v>8.3417329950297173E-2</v>
      </c>
      <c r="H11" s="18">
        <f t="shared" si="5"/>
        <v>1.9454458880348273</v>
      </c>
      <c r="I11" s="18">
        <f t="shared" si="5"/>
        <v>4.5120226308345117</v>
      </c>
      <c r="J11" s="22" t="str">
        <f>IF(J8="-","-",(J8/J7*100))</f>
        <v>-</v>
      </c>
    </row>
    <row r="12" spans="1:10" ht="17.399999999999999" customHeight="1" x14ac:dyDescent="0.25">
      <c r="A12" s="16">
        <v>2020</v>
      </c>
      <c r="B12" s="16"/>
      <c r="C12" s="14"/>
      <c r="D12" s="8"/>
      <c r="E12" s="10"/>
      <c r="F12" s="10"/>
    </row>
    <row r="13" spans="1:10" ht="17.399999999999999" customHeight="1" x14ac:dyDescent="0.25">
      <c r="A13" s="3" t="s">
        <v>35</v>
      </c>
      <c r="B13" s="3"/>
      <c r="C13" s="14">
        <f t="shared" ref="C13" si="6">SUM(C14:C15)</f>
        <v>33107</v>
      </c>
      <c r="D13" s="8">
        <f t="shared" ref="D13:J13" si="7">SUM(D14:D15)</f>
        <v>209</v>
      </c>
      <c r="E13" s="8">
        <f t="shared" si="7"/>
        <v>2711</v>
      </c>
      <c r="F13" s="8">
        <f t="shared" si="7"/>
        <v>4985</v>
      </c>
      <c r="G13" s="8">
        <f t="shared" si="7"/>
        <v>13204</v>
      </c>
      <c r="H13" s="8">
        <f t="shared" si="7"/>
        <v>6467</v>
      </c>
      <c r="I13" s="8">
        <f t="shared" si="7"/>
        <v>3481</v>
      </c>
      <c r="J13" s="8">
        <f t="shared" si="7"/>
        <v>2050</v>
      </c>
    </row>
    <row r="14" spans="1:10" ht="13.8" customHeight="1" x14ac:dyDescent="0.25">
      <c r="B14" s="3" t="s">
        <v>32</v>
      </c>
      <c r="C14" s="14">
        <f>SUM(D14:J14)</f>
        <v>32369</v>
      </c>
      <c r="D14" s="8">
        <v>186</v>
      </c>
      <c r="E14" s="8">
        <v>2645</v>
      </c>
      <c r="F14" s="8">
        <v>4949</v>
      </c>
      <c r="G14" s="8">
        <v>13117</v>
      </c>
      <c r="H14" s="8">
        <v>6390</v>
      </c>
      <c r="I14" s="8">
        <v>3084</v>
      </c>
      <c r="J14" s="8">
        <v>1998</v>
      </c>
    </row>
    <row r="15" spans="1:10" ht="13.8" customHeight="1" x14ac:dyDescent="0.25">
      <c r="B15" s="3" t="s">
        <v>33</v>
      </c>
      <c r="C15" s="14">
        <f>SUM(D15:J15)</f>
        <v>738</v>
      </c>
      <c r="D15" s="8">
        <v>23</v>
      </c>
      <c r="E15" s="8">
        <v>66</v>
      </c>
      <c r="F15" s="8">
        <v>36</v>
      </c>
      <c r="G15" s="8">
        <v>87</v>
      </c>
      <c r="H15" s="8">
        <v>77</v>
      </c>
      <c r="I15" s="8">
        <v>397</v>
      </c>
      <c r="J15" s="8">
        <v>52</v>
      </c>
    </row>
    <row r="16" spans="1:10" ht="17.399999999999999" customHeight="1" x14ac:dyDescent="0.25">
      <c r="A16" s="3" t="s">
        <v>34</v>
      </c>
      <c r="B16" s="3"/>
      <c r="C16" s="17">
        <f t="shared" ref="C16:J16" si="8">SUM(C17:C18)</f>
        <v>100</v>
      </c>
      <c r="D16" s="18">
        <f t="shared" si="8"/>
        <v>100</v>
      </c>
      <c r="E16" s="18">
        <f t="shared" si="8"/>
        <v>100</v>
      </c>
      <c r="F16" s="18">
        <f t="shared" si="8"/>
        <v>100</v>
      </c>
      <c r="G16" s="18">
        <f t="shared" si="8"/>
        <v>99.999999999999986</v>
      </c>
      <c r="H16" s="18">
        <f t="shared" si="8"/>
        <v>100</v>
      </c>
      <c r="I16" s="18">
        <f t="shared" si="8"/>
        <v>100</v>
      </c>
      <c r="J16" s="18">
        <f t="shared" si="8"/>
        <v>100</v>
      </c>
    </row>
    <row r="17" spans="1:10" ht="13.8" customHeight="1" x14ac:dyDescent="0.25">
      <c r="B17" s="3" t="s">
        <v>32</v>
      </c>
      <c r="C17" s="17">
        <f t="shared" ref="C17:J17" si="9">C14/C13*100</f>
        <v>97.770864167698676</v>
      </c>
      <c r="D17" s="18">
        <f t="shared" si="9"/>
        <v>88.995215311004785</v>
      </c>
      <c r="E17" s="18">
        <f t="shared" si="9"/>
        <v>97.565473994835855</v>
      </c>
      <c r="F17" s="18">
        <f t="shared" si="9"/>
        <v>99.277833500501501</v>
      </c>
      <c r="G17" s="18">
        <f t="shared" si="9"/>
        <v>99.341108754922743</v>
      </c>
      <c r="H17" s="18">
        <f t="shared" si="9"/>
        <v>98.809339724756455</v>
      </c>
      <c r="I17" s="18">
        <f t="shared" si="9"/>
        <v>88.595231255386381</v>
      </c>
      <c r="J17" s="18">
        <f t="shared" si="9"/>
        <v>97.463414634146346</v>
      </c>
    </row>
    <row r="18" spans="1:10" ht="13.8" customHeight="1" x14ac:dyDescent="0.25">
      <c r="B18" s="3" t="s">
        <v>33</v>
      </c>
      <c r="C18" s="17">
        <f t="shared" ref="C18:J18" si="10">C15/C13*100</f>
        <v>2.2291358323013259</v>
      </c>
      <c r="D18" s="18">
        <f t="shared" si="10"/>
        <v>11.004784688995215</v>
      </c>
      <c r="E18" s="18">
        <f t="shared" si="10"/>
        <v>2.434526005164146</v>
      </c>
      <c r="F18" s="18">
        <f t="shared" si="10"/>
        <v>0.72216649949849543</v>
      </c>
      <c r="G18" s="18">
        <f t="shared" si="10"/>
        <v>0.65889124507724928</v>
      </c>
      <c r="H18" s="18">
        <f t="shared" si="10"/>
        <v>1.190660275243544</v>
      </c>
      <c r="I18" s="18">
        <f t="shared" si="10"/>
        <v>11.404768744613616</v>
      </c>
      <c r="J18" s="18">
        <f t="shared" si="10"/>
        <v>2.5365853658536586</v>
      </c>
    </row>
    <row r="19" spans="1:10" ht="17.399999999999999" customHeight="1" x14ac:dyDescent="0.25">
      <c r="A19" s="16">
        <v>2021</v>
      </c>
      <c r="B19" s="16"/>
      <c r="C19" s="14"/>
      <c r="D19" s="8"/>
      <c r="E19" s="10"/>
      <c r="F19" s="10"/>
    </row>
    <row r="20" spans="1:10" ht="17.399999999999999" customHeight="1" x14ac:dyDescent="0.25">
      <c r="A20" s="3" t="s">
        <v>35</v>
      </c>
      <c r="B20" s="3"/>
      <c r="C20" s="14">
        <f t="shared" ref="C20" si="11">SUM(C21:C22)</f>
        <v>69144</v>
      </c>
      <c r="D20" s="8">
        <f t="shared" ref="D20:J20" si="12">SUM(D21:D22)</f>
        <v>1504</v>
      </c>
      <c r="E20" s="8">
        <f t="shared" si="12"/>
        <v>6005</v>
      </c>
      <c r="F20" s="8">
        <f t="shared" si="12"/>
        <v>10454</v>
      </c>
      <c r="G20" s="8">
        <f t="shared" si="12"/>
        <v>25985</v>
      </c>
      <c r="H20" s="8">
        <f t="shared" si="12"/>
        <v>12695</v>
      </c>
      <c r="I20" s="8">
        <f t="shared" si="12"/>
        <v>7244</v>
      </c>
      <c r="J20" s="8">
        <f t="shared" si="12"/>
        <v>5257</v>
      </c>
    </row>
    <row r="21" spans="1:10" ht="13.8" customHeight="1" x14ac:dyDescent="0.25">
      <c r="B21" s="3" t="s">
        <v>32</v>
      </c>
      <c r="C21" s="14">
        <f>SUM(D21:J21)</f>
        <v>68557</v>
      </c>
      <c r="D21" s="8">
        <v>1397</v>
      </c>
      <c r="E21" s="8">
        <v>5875</v>
      </c>
      <c r="F21" s="8">
        <v>10378</v>
      </c>
      <c r="G21" s="8">
        <v>25981</v>
      </c>
      <c r="H21" s="8">
        <v>12633</v>
      </c>
      <c r="I21" s="8">
        <v>7131</v>
      </c>
      <c r="J21" s="8">
        <v>5162</v>
      </c>
    </row>
    <row r="22" spans="1:10" ht="13.8" customHeight="1" x14ac:dyDescent="0.25">
      <c r="B22" s="3" t="s">
        <v>33</v>
      </c>
      <c r="C22" s="14">
        <f>SUM(D22:J22)</f>
        <v>587</v>
      </c>
      <c r="D22" s="8">
        <v>107</v>
      </c>
      <c r="E22" s="8">
        <v>130</v>
      </c>
      <c r="F22" s="8">
        <v>76</v>
      </c>
      <c r="G22" s="8">
        <v>4</v>
      </c>
      <c r="H22" s="8">
        <v>62</v>
      </c>
      <c r="I22" s="8">
        <v>113</v>
      </c>
      <c r="J22" s="8">
        <v>95</v>
      </c>
    </row>
    <row r="23" spans="1:10" ht="17.399999999999999" customHeight="1" x14ac:dyDescent="0.25">
      <c r="A23" s="3" t="s">
        <v>34</v>
      </c>
      <c r="B23" s="3"/>
      <c r="C23" s="19">
        <f t="shared" ref="C23:J23" si="13">SUM(C24:C25)</f>
        <v>100</v>
      </c>
      <c r="D23" s="10">
        <f t="shared" si="13"/>
        <v>100</v>
      </c>
      <c r="E23" s="10">
        <f t="shared" si="13"/>
        <v>100</v>
      </c>
      <c r="F23" s="10">
        <f t="shared" si="13"/>
        <v>100</v>
      </c>
      <c r="G23" s="10">
        <f t="shared" si="13"/>
        <v>100</v>
      </c>
      <c r="H23" s="10">
        <f t="shared" si="13"/>
        <v>99.999999999999986</v>
      </c>
      <c r="I23" s="10">
        <f t="shared" si="13"/>
        <v>100</v>
      </c>
      <c r="J23" s="10">
        <f t="shared" si="13"/>
        <v>100</v>
      </c>
    </row>
    <row r="24" spans="1:10" ht="13.8" customHeight="1" x14ac:dyDescent="0.25">
      <c r="B24" s="3" t="s">
        <v>32</v>
      </c>
      <c r="C24" s="19">
        <f t="shared" ref="C24:J24" si="14">C21/C20*100</f>
        <v>99.151047090130746</v>
      </c>
      <c r="D24" s="10">
        <f t="shared" si="14"/>
        <v>92.885638297872347</v>
      </c>
      <c r="E24" s="10">
        <f t="shared" si="14"/>
        <v>97.83513738551207</v>
      </c>
      <c r="F24" s="10">
        <f t="shared" si="14"/>
        <v>99.273005548115549</v>
      </c>
      <c r="G24" s="10">
        <f t="shared" si="14"/>
        <v>99.984606503752161</v>
      </c>
      <c r="H24" s="10">
        <f t="shared" si="14"/>
        <v>99.511618747538392</v>
      </c>
      <c r="I24" s="10">
        <f t="shared" si="14"/>
        <v>98.440088348978463</v>
      </c>
      <c r="J24" s="10">
        <f t="shared" si="14"/>
        <v>98.192885676241204</v>
      </c>
    </row>
    <row r="25" spans="1:10" ht="13.8" customHeight="1" x14ac:dyDescent="0.25">
      <c r="B25" s="3" t="s">
        <v>33</v>
      </c>
      <c r="C25" s="19">
        <f t="shared" ref="C25:J25" si="15">C22/C20*100</f>
        <v>0.84895290986925831</v>
      </c>
      <c r="D25" s="10">
        <f t="shared" si="15"/>
        <v>7.1143617021276597</v>
      </c>
      <c r="E25" s="10">
        <f t="shared" si="15"/>
        <v>2.1648626144879271</v>
      </c>
      <c r="F25" s="10">
        <f t="shared" si="15"/>
        <v>0.72699445188444622</v>
      </c>
      <c r="G25" s="10">
        <f t="shared" si="15"/>
        <v>1.539349624783529E-2</v>
      </c>
      <c r="H25" s="10">
        <f t="shared" si="15"/>
        <v>0.48838125246159908</v>
      </c>
      <c r="I25" s="10">
        <f t="shared" si="15"/>
        <v>1.559911651021535</v>
      </c>
      <c r="J25" s="10">
        <f t="shared" si="15"/>
        <v>1.8071143237587979</v>
      </c>
    </row>
    <row r="26" spans="1:10" ht="17.399999999999999" customHeight="1" x14ac:dyDescent="0.25">
      <c r="A26" s="16">
        <v>2022</v>
      </c>
      <c r="B26" s="16"/>
      <c r="C26" s="14"/>
      <c r="D26" s="8"/>
      <c r="E26" s="10"/>
      <c r="F26" s="10"/>
    </row>
    <row r="27" spans="1:10" ht="17.399999999999999" customHeight="1" x14ac:dyDescent="0.25">
      <c r="A27" s="3" t="s">
        <v>35</v>
      </c>
      <c r="B27" s="3"/>
      <c r="C27" s="14">
        <f t="shared" ref="C27" si="16">SUM(C28:C29)</f>
        <v>84928</v>
      </c>
      <c r="D27" s="8">
        <f t="shared" ref="D27:J27" si="17">SUM(D28:D29)</f>
        <v>3032</v>
      </c>
      <c r="E27" s="8">
        <f t="shared" si="17"/>
        <v>10737</v>
      </c>
      <c r="F27" s="8">
        <f t="shared" si="17"/>
        <v>16038</v>
      </c>
      <c r="G27" s="8">
        <f t="shared" si="17"/>
        <v>27775</v>
      </c>
      <c r="H27" s="8">
        <f t="shared" si="17"/>
        <v>15949</v>
      </c>
      <c r="I27" s="8">
        <f t="shared" si="17"/>
        <v>6792</v>
      </c>
      <c r="J27" s="8">
        <f t="shared" si="17"/>
        <v>4605</v>
      </c>
    </row>
    <row r="28" spans="1:10" ht="13.8" customHeight="1" x14ac:dyDescent="0.25">
      <c r="B28" s="3" t="s">
        <v>32</v>
      </c>
      <c r="C28" s="14">
        <f>SUM(D28:J28)</f>
        <v>84467</v>
      </c>
      <c r="D28" s="8">
        <v>3012</v>
      </c>
      <c r="E28" s="8">
        <v>10693</v>
      </c>
      <c r="F28" s="8">
        <v>15946</v>
      </c>
      <c r="G28" s="8">
        <v>27774</v>
      </c>
      <c r="H28" s="8">
        <v>15828</v>
      </c>
      <c r="I28" s="8">
        <v>6742</v>
      </c>
      <c r="J28" s="8">
        <v>4472</v>
      </c>
    </row>
    <row r="29" spans="1:10" ht="13.8" customHeight="1" x14ac:dyDescent="0.25">
      <c r="B29" s="3" t="s">
        <v>33</v>
      </c>
      <c r="C29" s="14">
        <f>SUM(D29:J29)</f>
        <v>461</v>
      </c>
      <c r="D29" s="8">
        <v>20</v>
      </c>
      <c r="E29" s="8">
        <v>44</v>
      </c>
      <c r="F29" s="8">
        <v>92</v>
      </c>
      <c r="G29" s="8">
        <v>1</v>
      </c>
      <c r="H29" s="8">
        <v>121</v>
      </c>
      <c r="I29" s="8">
        <v>50</v>
      </c>
      <c r="J29" s="8">
        <v>133</v>
      </c>
    </row>
    <row r="30" spans="1:10" ht="17.399999999999999" customHeight="1" x14ac:dyDescent="0.25">
      <c r="A30" s="3" t="s">
        <v>34</v>
      </c>
      <c r="B30" s="3"/>
      <c r="C30" s="19">
        <f t="shared" ref="C30:J30" si="18">SUM(C31:C32)</f>
        <v>100</v>
      </c>
      <c r="D30" s="10">
        <f t="shared" si="18"/>
        <v>100</v>
      </c>
      <c r="E30" s="10">
        <f t="shared" si="18"/>
        <v>100</v>
      </c>
      <c r="F30" s="10">
        <f t="shared" si="18"/>
        <v>100</v>
      </c>
      <c r="G30" s="10">
        <f t="shared" si="18"/>
        <v>100</v>
      </c>
      <c r="H30" s="10">
        <f t="shared" si="18"/>
        <v>100</v>
      </c>
      <c r="I30" s="10">
        <f t="shared" si="18"/>
        <v>100</v>
      </c>
      <c r="J30" s="10">
        <f t="shared" si="18"/>
        <v>100</v>
      </c>
    </row>
    <row r="31" spans="1:10" ht="13.8" customHeight="1" x14ac:dyDescent="0.25">
      <c r="B31" s="3" t="s">
        <v>32</v>
      </c>
      <c r="C31" s="19">
        <f t="shared" ref="C31:J31" si="19">C28/C27*100</f>
        <v>99.457187264506402</v>
      </c>
      <c r="D31" s="10">
        <f t="shared" si="19"/>
        <v>99.340369393139838</v>
      </c>
      <c r="E31" s="10">
        <f t="shared" si="19"/>
        <v>99.590202104871011</v>
      </c>
      <c r="F31" s="10">
        <f t="shared" si="19"/>
        <v>99.426362389325348</v>
      </c>
      <c r="G31" s="10">
        <f t="shared" si="19"/>
        <v>99.996399639963997</v>
      </c>
      <c r="H31" s="10">
        <f t="shared" si="19"/>
        <v>99.241331744936986</v>
      </c>
      <c r="I31" s="10">
        <f t="shared" si="19"/>
        <v>99.263839811542994</v>
      </c>
      <c r="J31" s="10">
        <f t="shared" si="19"/>
        <v>97.111834961997829</v>
      </c>
    </row>
    <row r="32" spans="1:10" ht="13.8" customHeight="1" x14ac:dyDescent="0.25">
      <c r="B32" s="3" t="s">
        <v>33</v>
      </c>
      <c r="C32" s="19">
        <f t="shared" ref="C32:J32" si="20">C29/C27*100</f>
        <v>0.54281273549359454</v>
      </c>
      <c r="D32" s="10">
        <f t="shared" si="20"/>
        <v>0.65963060686015829</v>
      </c>
      <c r="E32" s="10">
        <f t="shared" si="20"/>
        <v>0.40979789512899317</v>
      </c>
      <c r="F32" s="10">
        <f t="shared" si="20"/>
        <v>0.57363761067464769</v>
      </c>
      <c r="G32" s="10">
        <f t="shared" si="20"/>
        <v>3.6003600360036006E-3</v>
      </c>
      <c r="H32" s="10">
        <f t="shared" si="20"/>
        <v>0.75866825506301339</v>
      </c>
      <c r="I32" s="10">
        <f t="shared" si="20"/>
        <v>0.73616018845700826</v>
      </c>
      <c r="J32" s="10">
        <f t="shared" si="20"/>
        <v>2.8881650380021719</v>
      </c>
    </row>
    <row r="33" spans="1:10" ht="17.399999999999999" customHeight="1" x14ac:dyDescent="0.25">
      <c r="A33" s="16">
        <v>2023</v>
      </c>
      <c r="B33" s="16"/>
      <c r="C33" s="14"/>
      <c r="D33" s="8"/>
      <c r="E33" s="10"/>
      <c r="F33" s="10"/>
    </row>
    <row r="34" spans="1:10" ht="17.399999999999999" customHeight="1" x14ac:dyDescent="0.25">
      <c r="A34" s="3" t="s">
        <v>35</v>
      </c>
      <c r="B34" s="3"/>
      <c r="C34" s="14">
        <f t="shared" ref="C34" si="21">SUM(C35:C36)</f>
        <v>77715</v>
      </c>
      <c r="D34" s="8">
        <f t="shared" ref="D34:J34" si="22">SUM(D35:D36)</f>
        <v>2198</v>
      </c>
      <c r="E34" s="8">
        <f t="shared" si="22"/>
        <v>11162</v>
      </c>
      <c r="F34" s="8">
        <f t="shared" si="22"/>
        <v>14079</v>
      </c>
      <c r="G34" s="8">
        <f t="shared" si="22"/>
        <v>26280</v>
      </c>
      <c r="H34" s="8">
        <f t="shared" si="22"/>
        <v>13575</v>
      </c>
      <c r="I34" s="8">
        <f t="shared" si="22"/>
        <v>6114</v>
      </c>
      <c r="J34" s="8">
        <f t="shared" si="22"/>
        <v>4307</v>
      </c>
    </row>
    <row r="35" spans="1:10" ht="13.8" customHeight="1" x14ac:dyDescent="0.25">
      <c r="B35" s="3" t="s">
        <v>32</v>
      </c>
      <c r="C35" s="14">
        <f>SUM(D35:J35)</f>
        <v>76905</v>
      </c>
      <c r="D35" s="8">
        <v>2198</v>
      </c>
      <c r="E35" s="8">
        <v>11079</v>
      </c>
      <c r="F35" s="8">
        <v>13883</v>
      </c>
      <c r="G35" s="8">
        <v>26192</v>
      </c>
      <c r="H35" s="8">
        <v>13359</v>
      </c>
      <c r="I35" s="8">
        <v>6090</v>
      </c>
      <c r="J35" s="8">
        <v>4104</v>
      </c>
    </row>
    <row r="36" spans="1:10" ht="13.8" customHeight="1" x14ac:dyDescent="0.25">
      <c r="B36" s="3" t="s">
        <v>33</v>
      </c>
      <c r="C36" s="14">
        <f>SUM(D36:J36)</f>
        <v>810</v>
      </c>
      <c r="D36" s="23" t="s">
        <v>4</v>
      </c>
      <c r="E36" s="8">
        <v>83</v>
      </c>
      <c r="F36" s="8">
        <v>196</v>
      </c>
      <c r="G36" s="8">
        <v>88</v>
      </c>
      <c r="H36" s="8">
        <v>216</v>
      </c>
      <c r="I36" s="8">
        <v>24</v>
      </c>
      <c r="J36" s="8">
        <v>203</v>
      </c>
    </row>
    <row r="37" spans="1:10" ht="17.399999999999999" customHeight="1" x14ac:dyDescent="0.25">
      <c r="A37" s="3" t="s">
        <v>34</v>
      </c>
      <c r="B37" s="3"/>
      <c r="C37" s="19">
        <f t="shared" ref="C37:J37" si="23">SUM(C38:C39)</f>
        <v>100</v>
      </c>
      <c r="D37" s="10">
        <f t="shared" si="23"/>
        <v>100</v>
      </c>
      <c r="E37" s="10">
        <f t="shared" si="23"/>
        <v>99.999999999999986</v>
      </c>
      <c r="F37" s="10">
        <f t="shared" si="23"/>
        <v>100</v>
      </c>
      <c r="G37" s="10">
        <f t="shared" si="23"/>
        <v>100</v>
      </c>
      <c r="H37" s="10">
        <f t="shared" si="23"/>
        <v>100.00000000000001</v>
      </c>
      <c r="I37" s="10">
        <f t="shared" si="23"/>
        <v>100</v>
      </c>
      <c r="J37" s="10">
        <f t="shared" si="23"/>
        <v>100</v>
      </c>
    </row>
    <row r="38" spans="1:10" ht="13.8" customHeight="1" x14ac:dyDescent="0.25">
      <c r="B38" s="3" t="s">
        <v>32</v>
      </c>
      <c r="C38" s="19">
        <f t="shared" ref="C38:J38" si="24">C35/C34*100</f>
        <v>98.957730167921255</v>
      </c>
      <c r="D38" s="10">
        <f t="shared" si="24"/>
        <v>100</v>
      </c>
      <c r="E38" s="10">
        <f t="shared" si="24"/>
        <v>99.256405662067721</v>
      </c>
      <c r="F38" s="10">
        <f t="shared" si="24"/>
        <v>98.607855671567577</v>
      </c>
      <c r="G38" s="10">
        <f t="shared" si="24"/>
        <v>99.665144596651444</v>
      </c>
      <c r="H38" s="10">
        <f t="shared" si="24"/>
        <v>98.408839779005532</v>
      </c>
      <c r="I38" s="10">
        <f t="shared" si="24"/>
        <v>99.607458292443567</v>
      </c>
      <c r="J38" s="10">
        <f t="shared" si="24"/>
        <v>95.286742512189463</v>
      </c>
    </row>
    <row r="39" spans="1:10" ht="13.8" customHeight="1" x14ac:dyDescent="0.25">
      <c r="B39" s="3" t="s">
        <v>33</v>
      </c>
      <c r="C39" s="19">
        <f t="shared" ref="C39:J39" si="25">C36/C34*100</f>
        <v>1.0422698320787493</v>
      </c>
      <c r="D39" s="24" t="str">
        <f>IF(D36="-","-",(D36/D35*100))</f>
        <v>-</v>
      </c>
      <c r="E39" s="10">
        <f t="shared" si="25"/>
        <v>0.74359433793227026</v>
      </c>
      <c r="F39" s="10">
        <f t="shared" si="25"/>
        <v>1.3921443284324171</v>
      </c>
      <c r="G39" s="10">
        <f t="shared" si="25"/>
        <v>0.33485540334855401</v>
      </c>
      <c r="H39" s="10">
        <f t="shared" si="25"/>
        <v>1.5911602209944753</v>
      </c>
      <c r="I39" s="10">
        <f t="shared" si="25"/>
        <v>0.39254170755642787</v>
      </c>
      <c r="J39" s="10">
        <f t="shared" si="25"/>
        <v>4.7132574878105409</v>
      </c>
    </row>
    <row r="40" spans="1:10" ht="17.399999999999999" customHeight="1" x14ac:dyDescent="0.25">
      <c r="A40" s="16">
        <v>2024</v>
      </c>
      <c r="B40" s="16"/>
      <c r="C40" s="14"/>
      <c r="D40" s="8"/>
      <c r="E40" s="10"/>
      <c r="F40" s="10"/>
    </row>
    <row r="41" spans="1:10" ht="17.399999999999999" customHeight="1" x14ac:dyDescent="0.25">
      <c r="A41" s="3" t="s">
        <v>35</v>
      </c>
      <c r="B41" s="3"/>
      <c r="C41" s="14">
        <f t="shared" ref="C41" si="26">SUM(C42:C43)</f>
        <v>75688</v>
      </c>
      <c r="D41" s="8">
        <f t="shared" ref="D41:J41" si="27">SUM(D42:D43)</f>
        <v>3002</v>
      </c>
      <c r="E41" s="8">
        <f t="shared" si="27"/>
        <v>8567</v>
      </c>
      <c r="F41" s="8">
        <f t="shared" si="27"/>
        <v>14377</v>
      </c>
      <c r="G41" s="8">
        <f t="shared" si="27"/>
        <v>26497</v>
      </c>
      <c r="H41" s="8">
        <f t="shared" si="27"/>
        <v>13595</v>
      </c>
      <c r="I41" s="8">
        <f t="shared" si="27"/>
        <v>5765</v>
      </c>
      <c r="J41" s="8">
        <f t="shared" si="27"/>
        <v>3885</v>
      </c>
    </row>
    <row r="42" spans="1:10" ht="13.8" customHeight="1" x14ac:dyDescent="0.25">
      <c r="B42" s="3" t="s">
        <v>32</v>
      </c>
      <c r="C42" s="14">
        <f>SUM(D42:J42)</f>
        <v>75308</v>
      </c>
      <c r="D42" s="8">
        <v>2885</v>
      </c>
      <c r="E42" s="8">
        <v>8528</v>
      </c>
      <c r="F42" s="8">
        <v>14299</v>
      </c>
      <c r="G42" s="8">
        <v>26432</v>
      </c>
      <c r="H42" s="8">
        <v>13536</v>
      </c>
      <c r="I42" s="8">
        <v>5743</v>
      </c>
      <c r="J42" s="8">
        <v>3885</v>
      </c>
    </row>
    <row r="43" spans="1:10" ht="13.8" customHeight="1" x14ac:dyDescent="0.25">
      <c r="B43" s="3" t="s">
        <v>33</v>
      </c>
      <c r="C43" s="14">
        <f>SUM(D43:J43)</f>
        <v>380</v>
      </c>
      <c r="D43" s="8">
        <v>117</v>
      </c>
      <c r="E43" s="8">
        <v>39</v>
      </c>
      <c r="F43" s="8">
        <v>78</v>
      </c>
      <c r="G43" s="8">
        <v>65</v>
      </c>
      <c r="H43" s="8">
        <v>59</v>
      </c>
      <c r="I43" s="8">
        <v>22</v>
      </c>
      <c r="J43" s="21" t="s">
        <v>4</v>
      </c>
    </row>
    <row r="44" spans="1:10" ht="17.399999999999999" customHeight="1" x14ac:dyDescent="0.25">
      <c r="A44" s="3" t="s">
        <v>34</v>
      </c>
      <c r="B44" s="3"/>
      <c r="C44" s="17">
        <f t="shared" ref="C44:J44" si="28">SUM(C45:C46)</f>
        <v>100</v>
      </c>
      <c r="D44" s="18">
        <f t="shared" si="28"/>
        <v>100</v>
      </c>
      <c r="E44" s="18">
        <f t="shared" si="28"/>
        <v>100</v>
      </c>
      <c r="F44" s="18">
        <f t="shared" si="28"/>
        <v>99.999999999999986</v>
      </c>
      <c r="G44" s="18">
        <f t="shared" si="28"/>
        <v>100</v>
      </c>
      <c r="H44" s="18">
        <f t="shared" si="28"/>
        <v>100</v>
      </c>
      <c r="I44" s="18">
        <f t="shared" si="28"/>
        <v>100</v>
      </c>
      <c r="J44" s="18">
        <f t="shared" si="28"/>
        <v>100</v>
      </c>
    </row>
    <row r="45" spans="1:10" ht="13.8" customHeight="1" x14ac:dyDescent="0.25">
      <c r="B45" s="3" t="s">
        <v>32</v>
      </c>
      <c r="C45" s="17">
        <f t="shared" ref="C45:J45" si="29">C42/C41*100</f>
        <v>99.497938907092276</v>
      </c>
      <c r="D45" s="18">
        <f t="shared" si="29"/>
        <v>96.102598267821449</v>
      </c>
      <c r="E45" s="18">
        <f t="shared" si="29"/>
        <v>99.544764795144161</v>
      </c>
      <c r="F45" s="18">
        <f t="shared" si="29"/>
        <v>99.457466787229592</v>
      </c>
      <c r="G45" s="18">
        <f t="shared" si="29"/>
        <v>99.754689210099258</v>
      </c>
      <c r="H45" s="18">
        <f t="shared" si="29"/>
        <v>99.566016917984555</v>
      </c>
      <c r="I45" s="18">
        <f t="shared" si="29"/>
        <v>99.618386816999134</v>
      </c>
      <c r="J45" s="18">
        <f t="shared" si="29"/>
        <v>100</v>
      </c>
    </row>
    <row r="46" spans="1:10" ht="13.8" customHeight="1" thickBot="1" x14ac:dyDescent="0.3">
      <c r="B46" s="3" t="s">
        <v>33</v>
      </c>
      <c r="C46" s="17">
        <f t="shared" ref="C46:I46" si="30">C43/C41*100</f>
        <v>0.50206109290772649</v>
      </c>
      <c r="D46" s="18">
        <f t="shared" si="30"/>
        <v>3.8974017321785475</v>
      </c>
      <c r="E46" s="18">
        <f t="shared" si="30"/>
        <v>0.45523520485584218</v>
      </c>
      <c r="F46" s="18">
        <f t="shared" si="30"/>
        <v>0.54253321277039712</v>
      </c>
      <c r="G46" s="18">
        <f t="shared" si="30"/>
        <v>0.24531078990074348</v>
      </c>
      <c r="H46" s="18">
        <f t="shared" si="30"/>
        <v>0.43398308201544689</v>
      </c>
      <c r="I46" s="18">
        <f t="shared" si="30"/>
        <v>0.38161318300086727</v>
      </c>
      <c r="J46" s="22" t="str">
        <f>IF(J43="-","-",(J43/J42*100))</f>
        <v>-</v>
      </c>
    </row>
    <row r="47" spans="1:10" ht="13.8" customHeight="1" x14ac:dyDescent="0.25">
      <c r="A47" s="11" t="s">
        <v>45</v>
      </c>
      <c r="B47" s="11"/>
      <c r="C47" s="9"/>
      <c r="D47" s="9"/>
      <c r="E47" s="4"/>
      <c r="F47" s="4"/>
      <c r="G47" s="4"/>
      <c r="H47" s="4"/>
      <c r="I47" s="4"/>
      <c r="J47" s="4"/>
    </row>
    <row r="48" spans="1:10" ht="13.8" customHeight="1" x14ac:dyDescent="0.25">
      <c r="A48" s="12" t="s">
        <v>36</v>
      </c>
      <c r="B48" s="12"/>
      <c r="C48" s="8"/>
      <c r="D48" s="8"/>
    </row>
    <row r="49" spans="1:4" ht="13.8" customHeight="1" x14ac:dyDescent="0.25">
      <c r="A49" s="12" t="s">
        <v>46</v>
      </c>
      <c r="C49" s="8"/>
      <c r="D49" s="8"/>
    </row>
    <row r="50" spans="1:4" ht="13.8" customHeight="1" x14ac:dyDescent="0.25">
      <c r="C50" s="8"/>
      <c r="D50" s="8"/>
    </row>
    <row r="51" spans="1:4" ht="13.8" customHeight="1" x14ac:dyDescent="0.25">
      <c r="C51" s="8"/>
      <c r="D51" s="8"/>
    </row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  <ignoredErrors>
    <ignoredError sqref="D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Hotels, month</vt:lpstr>
      <vt:lpstr>Hotels, region</vt:lpstr>
      <vt:lpstr>Guest houses</vt:lpstr>
      <vt:lpstr>Cottage villages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2025-02-18T12:43:31Z</dcterms:created>
  <dcterms:modified xsi:type="dcterms:W3CDTF">2025-03-20T09:30:13Z</dcterms:modified>
</cp:coreProperties>
</file>